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uliane.novaes\Desktop\LIMPEZA Novo Rio\"/>
    </mc:Choice>
  </mc:AlternateContent>
  <bookViews>
    <workbookView xWindow="0" yWindow="0" windowWidth="28800" windowHeight="11100"/>
  </bookViews>
  <sheets>
    <sheet name="Resumo" sheetId="1" r:id="rId1"/>
    <sheet name="Diárias" sheetId="2" r:id="rId2"/>
    <sheet name="Materiais" sheetId="3" r:id="rId3"/>
    <sheet name="Utens e Equip" sheetId="4" r:id="rId4"/>
    <sheet name="Uniforme e EPI" sheetId="5" r:id="rId5"/>
    <sheet name="Excepcionalidades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4" i="1"/>
  <c r="F4" i="1"/>
  <c r="D10" i="6"/>
  <c r="D8" i="6"/>
  <c r="E11" i="5"/>
  <c r="E9" i="5"/>
  <c r="E5" i="5"/>
  <c r="E6" i="5"/>
  <c r="E7" i="5"/>
  <c r="E8" i="5"/>
  <c r="E4" i="5"/>
  <c r="E19" i="4"/>
  <c r="E5" i="4"/>
  <c r="E6" i="4"/>
  <c r="E7" i="4"/>
  <c r="E8" i="4"/>
  <c r="E9" i="4"/>
  <c r="E10" i="4"/>
  <c r="E11" i="4"/>
  <c r="E12" i="4"/>
  <c r="E13" i="4"/>
  <c r="E14" i="4"/>
  <c r="E15" i="4"/>
  <c r="E16" i="4"/>
  <c r="E4" i="4"/>
  <c r="E17" i="4" s="1"/>
  <c r="E25" i="3"/>
  <c r="E23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4" i="3"/>
  <c r="D34" i="2"/>
  <c r="D33" i="2"/>
  <c r="D32" i="2"/>
  <c r="D31" i="2"/>
  <c r="D30" i="2"/>
  <c r="D26" i="2"/>
  <c r="D18" i="2"/>
  <c r="C6" i="2"/>
  <c r="C13" i="2"/>
</calcChain>
</file>

<file path=xl/sharedStrings.xml><?xml version="1.0" encoding="utf-8"?>
<sst xmlns="http://schemas.openxmlformats.org/spreadsheetml/2006/main" count="225" uniqueCount="138">
  <si>
    <t>QUADRO RESUMO - CONTRATAÇÃO</t>
  </si>
  <si>
    <t>Item</t>
  </si>
  <si>
    <t>Local</t>
  </si>
  <si>
    <t>Periodicidade</t>
  </si>
  <si>
    <t>Quantidade de Diárias Mensais Estimadas</t>
  </si>
  <si>
    <t>Valor Unitário da Diária</t>
  </si>
  <si>
    <t>Valor Mensal</t>
  </si>
  <si>
    <t>Anual dos Serviços, Materiais e Insumos</t>
  </si>
  <si>
    <t>(A)</t>
  </si>
  <si>
    <t>(B)</t>
  </si>
  <si>
    <t>(C= A x B)</t>
  </si>
  <si>
    <t>(D= C x 12)</t>
  </si>
  <si>
    <t>ESREGFIS-Rio/RJ</t>
  </si>
  <si>
    <t>3 vezes por</t>
  </si>
  <si>
    <t>semana</t>
  </si>
  <si>
    <t>R$</t>
  </si>
  <si>
    <t>(I) TOTAL</t>
  </si>
  <si>
    <t>PLANILHA DE FORMAÇÃO DE PREÇOS - DIÁRIAS</t>
  </si>
  <si>
    <t>A) CUSTO UNITÁRIO DE MÃO DE OBRA</t>
  </si>
  <si>
    <t>(Incluindo todos os encargos sociais e trabalhistas)</t>
  </si>
  <si>
    <t>Especificação</t>
  </si>
  <si>
    <t>Unidade de Medida</t>
  </si>
  <si>
    <t>Custo Unitário</t>
  </si>
  <si>
    <t>Colaborador</t>
  </si>
  <si>
    <t>Diária</t>
  </si>
  <si>
    <t>SUBTOTAL A</t>
  </si>
  <si>
    <t>B) CUSTO UNITÁRIO COM MATERIAIS, EQUIPAMENTOS, UNIFORMES E EPI</t>
  </si>
  <si>
    <t>Custo unitário por diária</t>
  </si>
  <si>
    <t>Materiais</t>
  </si>
  <si>
    <t>Equipamentos</t>
  </si>
  <si>
    <t>Uniforme e EPI</t>
  </si>
  <si>
    <t>Excepcionalidades</t>
  </si>
  <si>
    <t>SUBTOTAL B</t>
  </si>
  <si>
    <t>C) CUSTOS INDIRETOS E LUCRO *</t>
  </si>
  <si>
    <t>Descrição</t>
  </si>
  <si>
    <t>Percentual</t>
  </si>
  <si>
    <t>Custo por diária</t>
  </si>
  <si>
    <t>C1</t>
  </si>
  <si>
    <t>Custos Indiretos</t>
  </si>
  <si>
    <t>%</t>
  </si>
  <si>
    <t>C2</t>
  </si>
  <si>
    <t>Lucro</t>
  </si>
  <si>
    <t>SUBTOTAL C</t>
  </si>
  <si>
    <t>* Os valores referentes aos custos indiretos e lucro são obtidos aplicando-se o percentual sobre o subtotal A</t>
  </si>
  <si>
    <t>D) TRIBUTOS **</t>
  </si>
  <si>
    <t>Valor Total</t>
  </si>
  <si>
    <t>D1</t>
  </si>
  <si>
    <t>PIS</t>
  </si>
  <si>
    <t>D2</t>
  </si>
  <si>
    <t>COFINS</t>
  </si>
  <si>
    <t>D3</t>
  </si>
  <si>
    <t>ISS</t>
  </si>
  <si>
    <t>D4</t>
  </si>
  <si>
    <t>Outros (especificar)</t>
  </si>
  <si>
    <t>SUBTOTAL D</t>
  </si>
  <si>
    <t>** O valor referente a tributos é obtido aplicando-se o percentual sobre o valor do faturamento</t>
  </si>
  <si>
    <t>VALOR UNITÁRIO DA DIÁRIA – ITEM I</t>
  </si>
  <si>
    <t>Valor total</t>
  </si>
  <si>
    <t>A</t>
  </si>
  <si>
    <t>CUSTO UNITÁRIO DE MÃO DE OBRA</t>
  </si>
  <si>
    <t>B</t>
  </si>
  <si>
    <t>C</t>
  </si>
  <si>
    <t>CUSTOS INDIRETOS E LUCRO *</t>
  </si>
  <si>
    <t>D</t>
  </si>
  <si>
    <t>TRIBUTOS **</t>
  </si>
  <si>
    <t>VALOR DA DIÁRIA</t>
  </si>
  <si>
    <t>CUSTO UNITÁRIO COM MATERIAIS, EQUIPAMENTOS, UNIFORMES E EPI</t>
  </si>
  <si>
    <t>PLANILHA DE FORMAÇÃO DE PREÇOS - MATERIAIS</t>
  </si>
  <si>
    <t>Valor Unitário</t>
  </si>
  <si>
    <t>Valor Anual</t>
  </si>
  <si>
    <t>Água sanitária</t>
  </si>
  <si>
    <t>Litro</t>
  </si>
  <si>
    <t>Álcool etílico líquido para limpeza de ambientes</t>
  </si>
  <si>
    <t>Álcool etílico 70° em gel para assepsia de mãos e ambientes</t>
  </si>
  <si>
    <t>Aromatizante spray para ambiente (360 ml)</t>
  </si>
  <si>
    <t>Frasco</t>
  </si>
  <si>
    <t>Desinfetante liquido concentrado</t>
  </si>
  <si>
    <t>Desinfetante para Sanitário</t>
  </si>
  <si>
    <t>Detergente líquido neutro biodegradável (CATMAT sustentável) (500ml)</t>
  </si>
  <si>
    <t>Esponja de Aço</t>
  </si>
  <si>
    <t>Pacote</t>
  </si>
  <si>
    <t>Esponja para limpeza dupla face</t>
  </si>
  <si>
    <t>Unidade</t>
  </si>
  <si>
    <t>Flanela de algodão 40cm x 30cm</t>
  </si>
  <si>
    <t>Limpador de Vidro (500 ml)</t>
  </si>
  <si>
    <t>Pano de chão alvejado grande</t>
  </si>
  <si>
    <t>Papel higiênico interfoliado, 30m x 10 cm, branco, macio, sem perfume, picotado, folha dupla, 100% fibra celulósica — (rolos)</t>
  </si>
  <si>
    <t>Rolo</t>
  </si>
  <si>
    <t>Papel toalha interfoliado, 21 x 23 cm, branco, macio, sem perfume, 100% fibra celulósica, tipo cai-cai</t>
  </si>
  <si>
    <t>Sabão em pó biodegradável (CATMAT sustentável)</t>
  </si>
  <si>
    <t>Quilograma</t>
  </si>
  <si>
    <t>Sabão pastoso (0,5 Kg)</t>
  </si>
  <si>
    <t>Pote</t>
  </si>
  <si>
    <t>Sabonete líquido, cremoso e perfumado para abastecimento das saboneteiras</t>
  </si>
  <si>
    <t>Saco de lixo de material plástico de alta resistência, biodegradável, com capacidade de 100 litros — Cor preta</t>
  </si>
  <si>
    <t>Saco de lixo de material plástico de alta resistência, biodegradável, com capacidade de 60 litros — Cor preta</t>
  </si>
  <si>
    <t>I) VALOR ANUAL A APROPRIAR</t>
  </si>
  <si>
    <t>II) QUANTIDADE ANUAL DE DIÁRIAS</t>
  </si>
  <si>
    <t>III) VALOR POR DIÁRIA (I / II)</t>
  </si>
  <si>
    <t>Quantidade anual estimada</t>
  </si>
  <si>
    <t>PLANILHA DE FORMAÇÃO DE PREÇOS - UTENSÍLIOS E EQUIPAMENTOS</t>
  </si>
  <si>
    <t>Utensílios e Equipamentos</t>
  </si>
  <si>
    <t>Balde de plástico com alça - 12 litros</t>
  </si>
  <si>
    <t>Desentupidor de vaso sanitário manual</t>
  </si>
  <si>
    <t>Desentupidor de pia manual</t>
  </si>
  <si>
    <t>Frasco com válvula pump (500 ml)</t>
  </si>
  <si>
    <t>Escova multiuso com cerdas resistentes para limpeza de tecidos</t>
  </si>
  <si>
    <t>Escova multiuso com cerdas circulares e suporte</t>
  </si>
  <si>
    <t>Pá para lixo com tampa e cabo longo</t>
  </si>
  <si>
    <t>Pulverizador manual (Borrifador)</t>
  </si>
  <si>
    <t>Rodo de 30 cm com cabo de alumínio</t>
  </si>
  <si>
    <t>Vassoura de pelo de 30 cm com cabo de madeira</t>
  </si>
  <si>
    <t>Vassoura de piaçava</t>
  </si>
  <si>
    <t>Vassoura de nylon de 40 cm</t>
  </si>
  <si>
    <t>Vassourinha para sanitários</t>
  </si>
  <si>
    <t>IV) VALOR ANUAL A APROPRIAR</t>
  </si>
  <si>
    <t>V) QUANTIDADE ANUAL DE DIÁRIAS</t>
  </si>
  <si>
    <t>VI) VALOR POR DIÁRIA (I / II)</t>
  </si>
  <si>
    <t>PLANILHA DE FORMAÇÃO DE PREÇOS - UNIFORME E EPI</t>
  </si>
  <si>
    <t>Bota em PVC (par)</t>
  </si>
  <si>
    <t>Par</t>
  </si>
  <si>
    <t>Luvas resistentes e duráveis, em látex, palma antiderrapante</t>
  </si>
  <si>
    <t>Máscara de proteção contra pó</t>
  </si>
  <si>
    <t>Uniforme camisa manga curta</t>
  </si>
  <si>
    <t>Uniforme calça</t>
  </si>
  <si>
    <t>VII) VALOR ANUAL A APROPRIAR</t>
  </si>
  <si>
    <t>VIII) QUANTIDADE ANUAL DE DIÁRIAS</t>
  </si>
  <si>
    <t>IX) VALOR POR DIÁRIA (I / II)</t>
  </si>
  <si>
    <t>PLANILHA DE FORMAÇÃO DE PREÇOS - EXCEPCIONALIDADES</t>
  </si>
  <si>
    <t>Dispenser¹ de papel toalha (unidade)</t>
  </si>
  <si>
    <t>Lixeira¹ de chão para sanitário - 12 litros</t>
  </si>
  <si>
    <t>Placa de sinalização¹ para piso molhado (unidade)</t>
  </si>
  <si>
    <t>Óculos¹ de proteção (unidade)</t>
  </si>
  <si>
    <t>X) VALOR ANUAL A APROPRIAR</t>
  </si>
  <si>
    <t>XI) QUANTIDADE ANUAL ESTIMADA DE DIÁRIAS (168) X VIGÊNCIA MÁXIMA DO CONTRATO (10 ANOS)</t>
  </si>
  <si>
    <t>XII) VALOR POR DIÁRIA (X / XI)</t>
  </si>
  <si>
    <t>Observação:</t>
  </si>
  <si>
    <r>
      <t>¹</t>
    </r>
    <r>
      <rPr>
        <sz val="10"/>
        <color rgb="FF000000"/>
        <rFont val="Calibri"/>
        <family val="2"/>
        <scheme val="minor"/>
      </rPr>
      <t> Os itens destacados a saber: dispenser, lixeira, placa de sinalização e óculos serão tratados como EXCEPCIONALIDADE, pois serão fornecidos 1 (uma) vez durante a vigência contratual. Todavia, caso se deteriorem/quebrem impossibilitando sua utilização, a empresa deve providenciar a substituição.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</si>
</sst>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* #,##0.00_-;\-&quot;R$&quot;* #,##0.00_-;_-&quot;R$&quot;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8"/>
      <color rgb="FF000000"/>
      <name val="Calibri"/>
      <family val="2"/>
    </font>
    <font>
      <sz val="9"/>
      <color rgb="FF000000"/>
      <name val="Arial"/>
      <family val="2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BBBBB"/>
        <bgColor indexed="64"/>
      </patternFill>
    </fill>
    <fill>
      <patternFill patternType="solid">
        <fgColor rgb="FFDDDDDD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2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4" fontId="2" fillId="2" borderId="2" xfId="1" applyFont="1" applyFill="1" applyBorder="1" applyAlignment="1">
      <alignment horizontal="left" vertical="center" wrapText="1"/>
    </xf>
    <xf numFmtId="44" fontId="2" fillId="2" borderId="1" xfId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44" fontId="2" fillId="2" borderId="1" xfId="1" applyNumberFormat="1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4" fontId="2" fillId="2" borderId="5" xfId="0" applyNumberFormat="1" applyFont="1" applyFill="1" applyBorder="1" applyAlignment="1">
      <alignment horizontal="left" vertical="center" wrapText="1"/>
    </xf>
    <xf numFmtId="44" fontId="2" fillId="2" borderId="6" xfId="0" applyNumberFormat="1" applyFont="1" applyFill="1" applyBorder="1" applyAlignment="1">
      <alignment horizontal="left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44" fontId="2" fillId="2" borderId="5" xfId="1" applyFont="1" applyFill="1" applyBorder="1" applyAlignment="1">
      <alignment horizontal="left" vertical="center" wrapText="1"/>
    </xf>
    <xf numFmtId="44" fontId="2" fillId="2" borderId="6" xfId="1" applyFont="1" applyFill="1" applyBorder="1" applyAlignment="1">
      <alignment horizontal="left" vertical="center" wrapText="1"/>
    </xf>
    <xf numFmtId="0" fontId="10" fillId="0" borderId="9" xfId="0" applyFont="1" applyBorder="1" applyAlignment="1">
      <alignment horizontal="justify" vertical="center" wrapText="1"/>
    </xf>
    <xf numFmtId="0" fontId="0" fillId="0" borderId="10" xfId="0" applyBorder="1"/>
    <xf numFmtId="0" fontId="0" fillId="0" borderId="11" xfId="0" applyBorder="1"/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 wrapText="1"/>
    </xf>
    <xf numFmtId="44" fontId="2" fillId="2" borderId="21" xfId="1" applyFont="1" applyFill="1" applyBorder="1" applyAlignment="1">
      <alignment horizontal="left" vertical="center" wrapText="1"/>
    </xf>
    <xf numFmtId="0" fontId="4" fillId="0" borderId="23" xfId="0" applyFont="1" applyBorder="1" applyAlignment="1">
      <alignment horizontal="center" vertical="center" wrapText="1"/>
    </xf>
    <xf numFmtId="1" fontId="4" fillId="0" borderId="21" xfId="0" applyNumberFormat="1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44" fontId="2" fillId="2" borderId="27" xfId="1" applyFont="1" applyFill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vertical="center" wrapText="1"/>
    </xf>
    <xf numFmtId="44" fontId="2" fillId="2" borderId="21" xfId="0" applyNumberFormat="1" applyFont="1" applyFill="1" applyBorder="1" applyAlignment="1">
      <alignment horizontal="left" vertical="center" wrapText="1"/>
    </xf>
    <xf numFmtId="44" fontId="2" fillId="2" borderId="27" xfId="0" applyNumberFormat="1" applyFont="1" applyFill="1" applyBorder="1" applyAlignment="1">
      <alignment horizontal="left" vertical="center" wrapText="1"/>
    </xf>
    <xf numFmtId="44" fontId="2" fillId="2" borderId="21" xfId="1" applyNumberFormat="1" applyFont="1" applyFill="1" applyBorder="1" applyAlignment="1">
      <alignment horizontal="left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3" fillId="4" borderId="28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44" fontId="2" fillId="2" borderId="28" xfId="1" applyFont="1" applyFill="1" applyBorder="1" applyAlignment="1">
      <alignment horizontal="left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center" vertical="center" wrapText="1"/>
    </xf>
    <xf numFmtId="44" fontId="2" fillId="2" borderId="19" xfId="0" applyNumberFormat="1" applyFont="1" applyFill="1" applyBorder="1" applyAlignment="1">
      <alignment horizontal="left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44" fontId="2" fillId="2" borderId="19" xfId="1" applyFont="1" applyFill="1" applyBorder="1" applyAlignment="1">
      <alignment horizontal="left" vertical="center" wrapText="1"/>
    </xf>
    <xf numFmtId="44" fontId="2" fillId="2" borderId="29" xfId="1" applyFont="1" applyFill="1" applyBorder="1" applyAlignment="1">
      <alignment horizontal="left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K1" sqref="K1"/>
    </sheetView>
  </sheetViews>
  <sheetFormatPr defaultRowHeight="15" x14ac:dyDescent="0.25"/>
  <cols>
    <col min="1" max="7" width="16.7109375" customWidth="1"/>
  </cols>
  <sheetData>
    <row r="1" spans="1:7" ht="32.1" customHeight="1" x14ac:dyDescent="0.25">
      <c r="A1" s="84" t="s">
        <v>0</v>
      </c>
      <c r="B1" s="85"/>
      <c r="C1" s="85"/>
      <c r="D1" s="85"/>
      <c r="E1" s="85"/>
      <c r="F1" s="85"/>
      <c r="G1" s="86"/>
    </row>
    <row r="2" spans="1:7" ht="60" x14ac:dyDescent="0.25">
      <c r="A2" s="45" t="s">
        <v>1</v>
      </c>
      <c r="B2" s="9" t="s">
        <v>2</v>
      </c>
      <c r="C2" s="9" t="s">
        <v>3</v>
      </c>
      <c r="D2" s="2" t="s">
        <v>4</v>
      </c>
      <c r="E2" s="2" t="s">
        <v>5</v>
      </c>
      <c r="F2" s="2" t="s">
        <v>6</v>
      </c>
      <c r="G2" s="48" t="s">
        <v>7</v>
      </c>
    </row>
    <row r="3" spans="1:7" x14ac:dyDescent="0.25">
      <c r="A3" s="47"/>
      <c r="B3" s="8"/>
      <c r="C3" s="8"/>
      <c r="D3" s="2" t="s">
        <v>8</v>
      </c>
      <c r="E3" s="2" t="s">
        <v>9</v>
      </c>
      <c r="F3" s="2" t="s">
        <v>10</v>
      </c>
      <c r="G3" s="48" t="s">
        <v>11</v>
      </c>
    </row>
    <row r="4" spans="1:7" x14ac:dyDescent="0.25">
      <c r="A4" s="65">
        <v>1</v>
      </c>
      <c r="B4" s="6" t="s">
        <v>12</v>
      </c>
      <c r="C4" s="1" t="s">
        <v>13</v>
      </c>
      <c r="D4" s="32">
        <v>14</v>
      </c>
      <c r="E4" s="30">
        <v>0</v>
      </c>
      <c r="F4" s="34">
        <f>D4*E4</f>
        <v>0</v>
      </c>
      <c r="G4" s="87">
        <f>F4*12</f>
        <v>0</v>
      </c>
    </row>
    <row r="5" spans="1:7" x14ac:dyDescent="0.25">
      <c r="A5" s="66"/>
      <c r="B5" s="7"/>
      <c r="C5" s="3" t="s">
        <v>14</v>
      </c>
      <c r="D5" s="33"/>
      <c r="E5" s="31"/>
      <c r="F5" s="35"/>
      <c r="G5" s="88"/>
    </row>
    <row r="6" spans="1:7" ht="32.1" customHeight="1" thickBot="1" x14ac:dyDescent="0.3">
      <c r="A6" s="89" t="s">
        <v>16</v>
      </c>
      <c r="B6" s="90"/>
      <c r="C6" s="90"/>
      <c r="D6" s="90"/>
      <c r="E6" s="90"/>
      <c r="F6" s="91"/>
      <c r="G6" s="56">
        <f>G4</f>
        <v>0</v>
      </c>
    </row>
  </sheetData>
  <mergeCells count="11">
    <mergeCell ref="A6:F6"/>
    <mergeCell ref="A2:A3"/>
    <mergeCell ref="B2:B3"/>
    <mergeCell ref="C2:C3"/>
    <mergeCell ref="A1:G1"/>
    <mergeCell ref="A4:A5"/>
    <mergeCell ref="B4:B5"/>
    <mergeCell ref="D4:D5"/>
    <mergeCell ref="E4:E5"/>
    <mergeCell ref="F4:F5"/>
    <mergeCell ref="G4:G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opLeftCell="A24" workbookViewId="0">
      <selection activeCell="D34" sqref="A1:D34"/>
    </sheetView>
  </sheetViews>
  <sheetFormatPr defaultRowHeight="15" x14ac:dyDescent="0.25"/>
  <cols>
    <col min="1" max="4" width="20.7109375" customWidth="1"/>
  </cols>
  <sheetData>
    <row r="1" spans="1:4" ht="31.5" customHeight="1" x14ac:dyDescent="0.25">
      <c r="A1" s="42" t="s">
        <v>17</v>
      </c>
      <c r="B1" s="43"/>
      <c r="C1" s="43"/>
      <c r="D1" s="44"/>
    </row>
    <row r="2" spans="1:4" ht="32.1" customHeight="1" x14ac:dyDescent="0.25">
      <c r="A2" s="67" t="s">
        <v>18</v>
      </c>
      <c r="B2" s="15"/>
      <c r="C2" s="15"/>
      <c r="D2" s="68"/>
    </row>
    <row r="3" spans="1:4" ht="32.1" customHeight="1" x14ac:dyDescent="0.25">
      <c r="A3" s="67" t="s">
        <v>19</v>
      </c>
      <c r="B3" s="15"/>
      <c r="C3" s="15"/>
      <c r="D3" s="68"/>
    </row>
    <row r="4" spans="1:4" x14ac:dyDescent="0.25">
      <c r="A4" s="69" t="s">
        <v>20</v>
      </c>
      <c r="B4" s="10" t="s">
        <v>21</v>
      </c>
      <c r="C4" s="16" t="s">
        <v>22</v>
      </c>
      <c r="D4" s="70"/>
    </row>
    <row r="5" spans="1:4" x14ac:dyDescent="0.25">
      <c r="A5" s="71" t="s">
        <v>23</v>
      </c>
      <c r="B5" s="11" t="s">
        <v>24</v>
      </c>
      <c r="C5" s="23" t="s">
        <v>15</v>
      </c>
      <c r="D5" s="72"/>
    </row>
    <row r="6" spans="1:4" ht="15" customHeight="1" x14ac:dyDescent="0.25">
      <c r="A6" s="73" t="s">
        <v>25</v>
      </c>
      <c r="B6" s="18"/>
      <c r="C6" s="23" t="str">
        <f>C5</f>
        <v>R$</v>
      </c>
      <c r="D6" s="72"/>
    </row>
    <row r="7" spans="1:4" ht="32.1" customHeight="1" x14ac:dyDescent="0.25">
      <c r="A7" s="67" t="s">
        <v>26</v>
      </c>
      <c r="B7" s="15"/>
      <c r="C7" s="15"/>
      <c r="D7" s="68"/>
    </row>
    <row r="8" spans="1:4" ht="45" customHeight="1" x14ac:dyDescent="0.25">
      <c r="A8" s="74" t="s">
        <v>20</v>
      </c>
      <c r="B8" s="17"/>
      <c r="C8" s="16" t="s">
        <v>27</v>
      </c>
      <c r="D8" s="70"/>
    </row>
    <row r="9" spans="1:4" ht="15" customHeight="1" x14ac:dyDescent="0.25">
      <c r="A9" s="75" t="s">
        <v>28</v>
      </c>
      <c r="B9" s="19"/>
      <c r="C9" s="23" t="s">
        <v>15</v>
      </c>
      <c r="D9" s="72"/>
    </row>
    <row r="10" spans="1:4" ht="15" customHeight="1" x14ac:dyDescent="0.25">
      <c r="A10" s="75" t="s">
        <v>29</v>
      </c>
      <c r="B10" s="19"/>
      <c r="C10" s="23" t="s">
        <v>15</v>
      </c>
      <c r="D10" s="72"/>
    </row>
    <row r="11" spans="1:4" ht="15" customHeight="1" x14ac:dyDescent="0.25">
      <c r="A11" s="75" t="s">
        <v>30</v>
      </c>
      <c r="B11" s="19"/>
      <c r="C11" s="23" t="s">
        <v>15</v>
      </c>
      <c r="D11" s="72"/>
    </row>
    <row r="12" spans="1:4" ht="15" customHeight="1" x14ac:dyDescent="0.25">
      <c r="A12" s="75" t="s">
        <v>31</v>
      </c>
      <c r="B12" s="19"/>
      <c r="C12" s="23" t="s">
        <v>15</v>
      </c>
      <c r="D12" s="72"/>
    </row>
    <row r="13" spans="1:4" ht="15" customHeight="1" x14ac:dyDescent="0.25">
      <c r="A13" s="73" t="s">
        <v>32</v>
      </c>
      <c r="B13" s="18"/>
      <c r="C13" s="23">
        <f>SUM(C9:D12)</f>
        <v>0</v>
      </c>
      <c r="D13" s="72"/>
    </row>
    <row r="14" spans="1:4" ht="32.1" customHeight="1" x14ac:dyDescent="0.25">
      <c r="A14" s="67" t="s">
        <v>33</v>
      </c>
      <c r="B14" s="15"/>
      <c r="C14" s="15"/>
      <c r="D14" s="68"/>
    </row>
    <row r="15" spans="1:4" ht="45" customHeight="1" x14ac:dyDescent="0.25">
      <c r="A15" s="69" t="s">
        <v>1</v>
      </c>
      <c r="B15" s="10" t="s">
        <v>34</v>
      </c>
      <c r="C15" s="10" t="s">
        <v>35</v>
      </c>
      <c r="D15" s="76" t="s">
        <v>36</v>
      </c>
    </row>
    <row r="16" spans="1:4" x14ac:dyDescent="0.25">
      <c r="A16" s="71" t="s">
        <v>37</v>
      </c>
      <c r="B16" s="11" t="s">
        <v>38</v>
      </c>
      <c r="C16" s="12" t="s">
        <v>39</v>
      </c>
      <c r="D16" s="50" t="s">
        <v>15</v>
      </c>
    </row>
    <row r="17" spans="1:4" x14ac:dyDescent="0.25">
      <c r="A17" s="71" t="s">
        <v>40</v>
      </c>
      <c r="B17" s="11" t="s">
        <v>41</v>
      </c>
      <c r="C17" s="12" t="s">
        <v>39</v>
      </c>
      <c r="D17" s="50" t="s">
        <v>15</v>
      </c>
    </row>
    <row r="18" spans="1:4" ht="15" customHeight="1" x14ac:dyDescent="0.25">
      <c r="A18" s="73" t="s">
        <v>42</v>
      </c>
      <c r="B18" s="18"/>
      <c r="C18" s="12" t="s">
        <v>39</v>
      </c>
      <c r="D18" s="62">
        <f>SUM(D16:D17)</f>
        <v>0</v>
      </c>
    </row>
    <row r="19" spans="1:4" ht="33.75" customHeight="1" x14ac:dyDescent="0.25">
      <c r="A19" s="77" t="s">
        <v>43</v>
      </c>
      <c r="B19" s="20"/>
      <c r="C19" s="20"/>
      <c r="D19" s="78"/>
    </row>
    <row r="20" spans="1:4" ht="32.1" customHeight="1" x14ac:dyDescent="0.25">
      <c r="A20" s="67" t="s">
        <v>44</v>
      </c>
      <c r="B20" s="15"/>
      <c r="C20" s="15"/>
      <c r="D20" s="68"/>
    </row>
    <row r="21" spans="1:4" ht="45" customHeight="1" x14ac:dyDescent="0.25">
      <c r="A21" s="69" t="s">
        <v>1</v>
      </c>
      <c r="B21" s="10" t="s">
        <v>34</v>
      </c>
      <c r="C21" s="10" t="s">
        <v>35</v>
      </c>
      <c r="D21" s="76" t="s">
        <v>45</v>
      </c>
    </row>
    <row r="22" spans="1:4" x14ac:dyDescent="0.25">
      <c r="A22" s="71" t="s">
        <v>46</v>
      </c>
      <c r="B22" s="11" t="s">
        <v>47</v>
      </c>
      <c r="C22" s="12" t="s">
        <v>39</v>
      </c>
      <c r="D22" s="50" t="s">
        <v>15</v>
      </c>
    </row>
    <row r="23" spans="1:4" x14ac:dyDescent="0.25">
      <c r="A23" s="71" t="s">
        <v>48</v>
      </c>
      <c r="B23" s="11" t="s">
        <v>49</v>
      </c>
      <c r="C23" s="12" t="s">
        <v>39</v>
      </c>
      <c r="D23" s="50" t="s">
        <v>15</v>
      </c>
    </row>
    <row r="24" spans="1:4" x14ac:dyDescent="0.25">
      <c r="A24" s="71" t="s">
        <v>50</v>
      </c>
      <c r="B24" s="11" t="s">
        <v>51</v>
      </c>
      <c r="C24" s="12" t="s">
        <v>39</v>
      </c>
      <c r="D24" s="50" t="s">
        <v>15</v>
      </c>
    </row>
    <row r="25" spans="1:4" x14ac:dyDescent="0.25">
      <c r="A25" s="71" t="s">
        <v>52</v>
      </c>
      <c r="B25" s="11" t="s">
        <v>53</v>
      </c>
      <c r="C25" s="12" t="s">
        <v>39</v>
      </c>
      <c r="D25" s="50" t="s">
        <v>15</v>
      </c>
    </row>
    <row r="26" spans="1:4" ht="15" customHeight="1" x14ac:dyDescent="0.25">
      <c r="A26" s="73" t="s">
        <v>54</v>
      </c>
      <c r="B26" s="18"/>
      <c r="C26" s="12" t="s">
        <v>39</v>
      </c>
      <c r="D26" s="62">
        <f>SUM(D22:D25)</f>
        <v>0</v>
      </c>
    </row>
    <row r="27" spans="1:4" ht="22.5" customHeight="1" x14ac:dyDescent="0.25">
      <c r="A27" s="77" t="s">
        <v>55</v>
      </c>
      <c r="B27" s="20"/>
      <c r="C27" s="20"/>
      <c r="D27" s="78"/>
    </row>
    <row r="28" spans="1:4" ht="32.1" customHeight="1" x14ac:dyDescent="0.25">
      <c r="A28" s="67" t="s">
        <v>56</v>
      </c>
      <c r="B28" s="15"/>
      <c r="C28" s="15"/>
      <c r="D28" s="68"/>
    </row>
    <row r="29" spans="1:4" ht="45" customHeight="1" x14ac:dyDescent="0.25">
      <c r="A29" s="69" t="s">
        <v>1</v>
      </c>
      <c r="B29" s="16" t="s">
        <v>34</v>
      </c>
      <c r="C29" s="17"/>
      <c r="D29" s="76" t="s">
        <v>57</v>
      </c>
    </row>
    <row r="30" spans="1:4" ht="30" customHeight="1" x14ac:dyDescent="0.25">
      <c r="A30" s="71" t="s">
        <v>58</v>
      </c>
      <c r="B30" s="4" t="s">
        <v>59</v>
      </c>
      <c r="C30" s="5"/>
      <c r="D30" s="62" t="str">
        <f>C6</f>
        <v>R$</v>
      </c>
    </row>
    <row r="31" spans="1:4" ht="30" customHeight="1" x14ac:dyDescent="0.25">
      <c r="A31" s="79" t="s">
        <v>60</v>
      </c>
      <c r="B31" s="21" t="s">
        <v>66</v>
      </c>
      <c r="C31" s="22"/>
      <c r="D31" s="80">
        <f>C13</f>
        <v>0</v>
      </c>
    </row>
    <row r="32" spans="1:4" ht="30" customHeight="1" x14ac:dyDescent="0.25">
      <c r="A32" s="71" t="s">
        <v>61</v>
      </c>
      <c r="B32" s="4" t="s">
        <v>62</v>
      </c>
      <c r="C32" s="5"/>
      <c r="D32" s="62">
        <f>D18</f>
        <v>0</v>
      </c>
    </row>
    <row r="33" spans="1:4" ht="15" customHeight="1" x14ac:dyDescent="0.25">
      <c r="A33" s="71" t="s">
        <v>63</v>
      </c>
      <c r="B33" s="4" t="s">
        <v>64</v>
      </c>
      <c r="C33" s="5"/>
      <c r="D33" s="62">
        <f>D26</f>
        <v>0</v>
      </c>
    </row>
    <row r="34" spans="1:4" ht="32.1" customHeight="1" thickBot="1" x14ac:dyDescent="0.3">
      <c r="A34" s="81" t="s">
        <v>65</v>
      </c>
      <c r="B34" s="82"/>
      <c r="C34" s="83"/>
      <c r="D34" s="63">
        <f>SUM(D30:D33)</f>
        <v>0</v>
      </c>
    </row>
  </sheetData>
  <mergeCells count="33">
    <mergeCell ref="B32:C32"/>
    <mergeCell ref="B33:C33"/>
    <mergeCell ref="A34:C34"/>
    <mergeCell ref="A28:D28"/>
    <mergeCell ref="B29:C29"/>
    <mergeCell ref="B30:C30"/>
    <mergeCell ref="B31:C31"/>
    <mergeCell ref="A14:D14"/>
    <mergeCell ref="A18:B18"/>
    <mergeCell ref="A19:D19"/>
    <mergeCell ref="A20:D20"/>
    <mergeCell ref="A26:B26"/>
    <mergeCell ref="A27:D27"/>
    <mergeCell ref="A11:B11"/>
    <mergeCell ref="C11:D11"/>
    <mergeCell ref="A12:B12"/>
    <mergeCell ref="C12:D12"/>
    <mergeCell ref="A13:B13"/>
    <mergeCell ref="C13:D13"/>
    <mergeCell ref="A7:D7"/>
    <mergeCell ref="A8:B8"/>
    <mergeCell ref="C8:D8"/>
    <mergeCell ref="A9:B9"/>
    <mergeCell ref="C9:D9"/>
    <mergeCell ref="A10:B10"/>
    <mergeCell ref="C10:D10"/>
    <mergeCell ref="A1:D1"/>
    <mergeCell ref="A2:D2"/>
    <mergeCell ref="A3:D3"/>
    <mergeCell ref="C4:D4"/>
    <mergeCell ref="C5:D5"/>
    <mergeCell ref="A6:B6"/>
    <mergeCell ref="C6:D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opLeftCell="A15" workbookViewId="0">
      <selection activeCell="E25" sqref="A1:E25"/>
    </sheetView>
  </sheetViews>
  <sheetFormatPr defaultRowHeight="15" x14ac:dyDescent="0.25"/>
  <cols>
    <col min="1" max="1" width="40.7109375" customWidth="1"/>
    <col min="2" max="5" width="16.7109375" customWidth="1"/>
  </cols>
  <sheetData>
    <row r="1" spans="1:5" ht="32.1" customHeight="1" x14ac:dyDescent="0.25">
      <c r="A1" s="42" t="s">
        <v>67</v>
      </c>
      <c r="B1" s="43"/>
      <c r="C1" s="43"/>
      <c r="D1" s="43"/>
      <c r="E1" s="44"/>
    </row>
    <row r="2" spans="1:5" ht="30" x14ac:dyDescent="0.25">
      <c r="A2" s="65" t="s">
        <v>28</v>
      </c>
      <c r="B2" s="6" t="s">
        <v>21</v>
      </c>
      <c r="C2" s="1" t="s">
        <v>99</v>
      </c>
      <c r="D2" s="1" t="s">
        <v>68</v>
      </c>
      <c r="E2" s="58" t="s">
        <v>69</v>
      </c>
    </row>
    <row r="3" spans="1:5" x14ac:dyDescent="0.25">
      <c r="A3" s="66"/>
      <c r="B3" s="7"/>
      <c r="C3" s="11" t="s">
        <v>8</v>
      </c>
      <c r="D3" s="11" t="s">
        <v>9</v>
      </c>
      <c r="E3" s="60" t="s">
        <v>10</v>
      </c>
    </row>
    <row r="4" spans="1:5" x14ac:dyDescent="0.25">
      <c r="A4" s="61" t="s">
        <v>70</v>
      </c>
      <c r="B4" s="25" t="s">
        <v>71</v>
      </c>
      <c r="C4" s="26">
        <v>60</v>
      </c>
      <c r="D4" s="24">
        <v>0</v>
      </c>
      <c r="E4" s="50">
        <f>C4*D4</f>
        <v>0</v>
      </c>
    </row>
    <row r="5" spans="1:5" x14ac:dyDescent="0.25">
      <c r="A5" s="61" t="s">
        <v>72</v>
      </c>
      <c r="B5" s="25" t="s">
        <v>71</v>
      </c>
      <c r="C5" s="26">
        <v>10</v>
      </c>
      <c r="D5" s="24">
        <v>0</v>
      </c>
      <c r="E5" s="50">
        <f t="shared" ref="E5:E23" si="0">C5*D5</f>
        <v>0</v>
      </c>
    </row>
    <row r="6" spans="1:5" ht="24" x14ac:dyDescent="0.25">
      <c r="A6" s="61" t="s">
        <v>73</v>
      </c>
      <c r="B6" s="25" t="s">
        <v>71</v>
      </c>
      <c r="C6" s="26">
        <v>10</v>
      </c>
      <c r="D6" s="24">
        <v>0</v>
      </c>
      <c r="E6" s="50">
        <f t="shared" si="0"/>
        <v>0</v>
      </c>
    </row>
    <row r="7" spans="1:5" x14ac:dyDescent="0.25">
      <c r="A7" s="61" t="s">
        <v>74</v>
      </c>
      <c r="B7" s="25" t="s">
        <v>75</v>
      </c>
      <c r="C7" s="26">
        <v>12</v>
      </c>
      <c r="D7" s="24">
        <v>0</v>
      </c>
      <c r="E7" s="50">
        <f t="shared" si="0"/>
        <v>0</v>
      </c>
    </row>
    <row r="8" spans="1:5" x14ac:dyDescent="0.25">
      <c r="A8" s="61" t="s">
        <v>76</v>
      </c>
      <c r="B8" s="25" t="s">
        <v>71</v>
      </c>
      <c r="C8" s="26">
        <v>25</v>
      </c>
      <c r="D8" s="24">
        <v>0</v>
      </c>
      <c r="E8" s="50">
        <f t="shared" si="0"/>
        <v>0</v>
      </c>
    </row>
    <row r="9" spans="1:5" x14ac:dyDescent="0.25">
      <c r="A9" s="61" t="s">
        <v>77</v>
      </c>
      <c r="B9" s="25" t="s">
        <v>71</v>
      </c>
      <c r="C9" s="26">
        <v>25</v>
      </c>
      <c r="D9" s="24">
        <v>0</v>
      </c>
      <c r="E9" s="50">
        <f t="shared" si="0"/>
        <v>0</v>
      </c>
    </row>
    <row r="10" spans="1:5" ht="24" x14ac:dyDescent="0.25">
      <c r="A10" s="61" t="s">
        <v>78</v>
      </c>
      <c r="B10" s="25" t="s">
        <v>75</v>
      </c>
      <c r="C10" s="26">
        <v>36</v>
      </c>
      <c r="D10" s="24">
        <v>0</v>
      </c>
      <c r="E10" s="50">
        <f t="shared" si="0"/>
        <v>0</v>
      </c>
    </row>
    <row r="11" spans="1:5" x14ac:dyDescent="0.25">
      <c r="A11" s="61" t="s">
        <v>79</v>
      </c>
      <c r="B11" s="25" t="s">
        <v>80</v>
      </c>
      <c r="C11" s="26">
        <v>2</v>
      </c>
      <c r="D11" s="24">
        <v>0</v>
      </c>
      <c r="E11" s="50">
        <f t="shared" si="0"/>
        <v>0</v>
      </c>
    </row>
    <row r="12" spans="1:5" x14ac:dyDescent="0.25">
      <c r="A12" s="61" t="s">
        <v>81</v>
      </c>
      <c r="B12" s="25" t="s">
        <v>82</v>
      </c>
      <c r="C12" s="26">
        <v>84</v>
      </c>
      <c r="D12" s="24">
        <v>0</v>
      </c>
      <c r="E12" s="50">
        <f t="shared" si="0"/>
        <v>0</v>
      </c>
    </row>
    <row r="13" spans="1:5" x14ac:dyDescent="0.25">
      <c r="A13" s="61" t="s">
        <v>83</v>
      </c>
      <c r="B13" s="25" t="s">
        <v>82</v>
      </c>
      <c r="C13" s="26">
        <v>6</v>
      </c>
      <c r="D13" s="24">
        <v>0</v>
      </c>
      <c r="E13" s="50">
        <f t="shared" si="0"/>
        <v>0</v>
      </c>
    </row>
    <row r="14" spans="1:5" x14ac:dyDescent="0.25">
      <c r="A14" s="61" t="s">
        <v>84</v>
      </c>
      <c r="B14" s="25" t="s">
        <v>75</v>
      </c>
      <c r="C14" s="26">
        <v>6</v>
      </c>
      <c r="D14" s="24">
        <v>0</v>
      </c>
      <c r="E14" s="50">
        <f t="shared" si="0"/>
        <v>0</v>
      </c>
    </row>
    <row r="15" spans="1:5" x14ac:dyDescent="0.25">
      <c r="A15" s="61" t="s">
        <v>85</v>
      </c>
      <c r="B15" s="25" t="s">
        <v>82</v>
      </c>
      <c r="C15" s="26">
        <v>36</v>
      </c>
      <c r="D15" s="24">
        <v>0</v>
      </c>
      <c r="E15" s="50">
        <f t="shared" si="0"/>
        <v>0</v>
      </c>
    </row>
    <row r="16" spans="1:5" ht="36" x14ac:dyDescent="0.25">
      <c r="A16" s="61" t="s">
        <v>86</v>
      </c>
      <c r="B16" s="25" t="s">
        <v>87</v>
      </c>
      <c r="C16" s="26">
        <v>1032</v>
      </c>
      <c r="D16" s="24">
        <v>0</v>
      </c>
      <c r="E16" s="50">
        <f t="shared" si="0"/>
        <v>0</v>
      </c>
    </row>
    <row r="17" spans="1:5" ht="36" x14ac:dyDescent="0.25">
      <c r="A17" s="61" t="s">
        <v>88</v>
      </c>
      <c r="B17" s="25" t="s">
        <v>82</v>
      </c>
      <c r="C17" s="26">
        <v>54000</v>
      </c>
      <c r="D17" s="24">
        <v>0</v>
      </c>
      <c r="E17" s="50">
        <f t="shared" si="0"/>
        <v>0</v>
      </c>
    </row>
    <row r="18" spans="1:5" ht="24" x14ac:dyDescent="0.25">
      <c r="A18" s="61" t="s">
        <v>89</v>
      </c>
      <c r="B18" s="25" t="s">
        <v>90</v>
      </c>
      <c r="C18" s="26">
        <v>12</v>
      </c>
      <c r="D18" s="24">
        <v>0</v>
      </c>
      <c r="E18" s="50">
        <f t="shared" si="0"/>
        <v>0</v>
      </c>
    </row>
    <row r="19" spans="1:5" x14ac:dyDescent="0.25">
      <c r="A19" s="61" t="s">
        <v>91</v>
      </c>
      <c r="B19" s="25" t="s">
        <v>92</v>
      </c>
      <c r="C19" s="26">
        <v>12</v>
      </c>
      <c r="D19" s="24">
        <v>0</v>
      </c>
      <c r="E19" s="50">
        <f t="shared" si="0"/>
        <v>0</v>
      </c>
    </row>
    <row r="20" spans="1:5" ht="24" x14ac:dyDescent="0.25">
      <c r="A20" s="61" t="s">
        <v>93</v>
      </c>
      <c r="B20" s="25" t="s">
        <v>71</v>
      </c>
      <c r="C20" s="26">
        <v>20</v>
      </c>
      <c r="D20" s="24">
        <v>0</v>
      </c>
      <c r="E20" s="50">
        <f t="shared" si="0"/>
        <v>0</v>
      </c>
    </row>
    <row r="21" spans="1:5" ht="36" x14ac:dyDescent="0.25">
      <c r="A21" s="61" t="s">
        <v>94</v>
      </c>
      <c r="B21" s="25" t="s">
        <v>82</v>
      </c>
      <c r="C21" s="26">
        <v>300</v>
      </c>
      <c r="D21" s="24">
        <v>0</v>
      </c>
      <c r="E21" s="50">
        <f t="shared" si="0"/>
        <v>0</v>
      </c>
    </row>
    <row r="22" spans="1:5" ht="36" x14ac:dyDescent="0.25">
      <c r="A22" s="61" t="s">
        <v>95</v>
      </c>
      <c r="B22" s="25" t="s">
        <v>82</v>
      </c>
      <c r="C22" s="26">
        <v>100</v>
      </c>
      <c r="D22" s="24">
        <v>0</v>
      </c>
      <c r="E22" s="50">
        <f t="shared" si="0"/>
        <v>0</v>
      </c>
    </row>
    <row r="23" spans="1:5" ht="15.75" x14ac:dyDescent="0.25">
      <c r="A23" s="51" t="s">
        <v>96</v>
      </c>
      <c r="B23" s="13"/>
      <c r="C23" s="13"/>
      <c r="D23" s="14"/>
      <c r="E23" s="50">
        <f>SUM(E4:E22)</f>
        <v>0</v>
      </c>
    </row>
    <row r="24" spans="1:5" ht="15.75" x14ac:dyDescent="0.25">
      <c r="A24" s="51" t="s">
        <v>97</v>
      </c>
      <c r="B24" s="13"/>
      <c r="C24" s="13"/>
      <c r="D24" s="14"/>
      <c r="E24" s="52">
        <v>168</v>
      </c>
    </row>
    <row r="25" spans="1:5" ht="16.5" thickBot="1" x14ac:dyDescent="0.3">
      <c r="A25" s="53" t="s">
        <v>98</v>
      </c>
      <c r="B25" s="54"/>
      <c r="C25" s="54"/>
      <c r="D25" s="55"/>
      <c r="E25" s="63">
        <f>E23/E24</f>
        <v>0</v>
      </c>
    </row>
  </sheetData>
  <mergeCells count="6">
    <mergeCell ref="A24:D24"/>
    <mergeCell ref="A25:D25"/>
    <mergeCell ref="A1:E1"/>
    <mergeCell ref="A2:A3"/>
    <mergeCell ref="B2:B3"/>
    <mergeCell ref="A23:D23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E19" sqref="A1:E19"/>
    </sheetView>
  </sheetViews>
  <sheetFormatPr defaultRowHeight="15" x14ac:dyDescent="0.25"/>
  <cols>
    <col min="1" max="1" width="40.7109375" customWidth="1"/>
    <col min="2" max="5" width="16.7109375" customWidth="1"/>
  </cols>
  <sheetData>
    <row r="1" spans="1:5" ht="32.1" customHeight="1" x14ac:dyDescent="0.25">
      <c r="A1" s="42" t="s">
        <v>100</v>
      </c>
      <c r="B1" s="43"/>
      <c r="C1" s="43"/>
      <c r="D1" s="43"/>
      <c r="E1" s="44"/>
    </row>
    <row r="2" spans="1:5" ht="30" x14ac:dyDescent="0.25">
      <c r="A2" s="57" t="s">
        <v>101</v>
      </c>
      <c r="B2" s="6" t="s">
        <v>21</v>
      </c>
      <c r="C2" s="1" t="s">
        <v>99</v>
      </c>
      <c r="D2" s="1" t="s">
        <v>68</v>
      </c>
      <c r="E2" s="58" t="s">
        <v>69</v>
      </c>
    </row>
    <row r="3" spans="1:5" x14ac:dyDescent="0.25">
      <c r="A3" s="59"/>
      <c r="B3" s="7"/>
      <c r="C3" s="11" t="s">
        <v>8</v>
      </c>
      <c r="D3" s="11" t="s">
        <v>9</v>
      </c>
      <c r="E3" s="60" t="s">
        <v>10</v>
      </c>
    </row>
    <row r="4" spans="1:5" x14ac:dyDescent="0.25">
      <c r="A4" s="61" t="s">
        <v>102</v>
      </c>
      <c r="B4" s="25" t="s">
        <v>82</v>
      </c>
      <c r="C4" s="26">
        <v>2</v>
      </c>
      <c r="D4" s="27">
        <v>0</v>
      </c>
      <c r="E4" s="64">
        <f>C4*D4</f>
        <v>0</v>
      </c>
    </row>
    <row r="5" spans="1:5" x14ac:dyDescent="0.25">
      <c r="A5" s="61" t="s">
        <v>103</v>
      </c>
      <c r="B5" s="25" t="s">
        <v>82</v>
      </c>
      <c r="C5" s="26">
        <v>1</v>
      </c>
      <c r="D5" s="27">
        <v>0</v>
      </c>
      <c r="E5" s="64">
        <f t="shared" ref="E5:E16" si="0">C5*D5</f>
        <v>0</v>
      </c>
    </row>
    <row r="6" spans="1:5" x14ac:dyDescent="0.25">
      <c r="A6" s="61" t="s">
        <v>104</v>
      </c>
      <c r="B6" s="25" t="s">
        <v>82</v>
      </c>
      <c r="C6" s="26">
        <v>1</v>
      </c>
      <c r="D6" s="27">
        <v>0</v>
      </c>
      <c r="E6" s="64">
        <f t="shared" si="0"/>
        <v>0</v>
      </c>
    </row>
    <row r="7" spans="1:5" x14ac:dyDescent="0.25">
      <c r="A7" s="61" t="s">
        <v>105</v>
      </c>
      <c r="B7" s="25" t="s">
        <v>82</v>
      </c>
      <c r="C7" s="26">
        <v>1</v>
      </c>
      <c r="D7" s="27">
        <v>0</v>
      </c>
      <c r="E7" s="64">
        <f t="shared" si="0"/>
        <v>0</v>
      </c>
    </row>
    <row r="8" spans="1:5" ht="24" x14ac:dyDescent="0.25">
      <c r="A8" s="61" t="s">
        <v>106</v>
      </c>
      <c r="B8" s="25" t="s">
        <v>82</v>
      </c>
      <c r="C8" s="26">
        <v>2</v>
      </c>
      <c r="D8" s="27">
        <v>0</v>
      </c>
      <c r="E8" s="64">
        <f t="shared" si="0"/>
        <v>0</v>
      </c>
    </row>
    <row r="9" spans="1:5" x14ac:dyDescent="0.25">
      <c r="A9" s="61" t="s">
        <v>107</v>
      </c>
      <c r="B9" s="25" t="s">
        <v>82</v>
      </c>
      <c r="C9" s="26">
        <v>1</v>
      </c>
      <c r="D9" s="27">
        <v>0</v>
      </c>
      <c r="E9" s="64">
        <f t="shared" si="0"/>
        <v>0</v>
      </c>
    </row>
    <row r="10" spans="1:5" x14ac:dyDescent="0.25">
      <c r="A10" s="61" t="s">
        <v>108</v>
      </c>
      <c r="B10" s="25" t="s">
        <v>82</v>
      </c>
      <c r="C10" s="26">
        <v>1</v>
      </c>
      <c r="D10" s="27">
        <v>0</v>
      </c>
      <c r="E10" s="64">
        <f t="shared" si="0"/>
        <v>0</v>
      </c>
    </row>
    <row r="11" spans="1:5" x14ac:dyDescent="0.25">
      <c r="A11" s="61" t="s">
        <v>109</v>
      </c>
      <c r="B11" s="25" t="s">
        <v>82</v>
      </c>
      <c r="C11" s="26">
        <v>3</v>
      </c>
      <c r="D11" s="27">
        <v>0</v>
      </c>
      <c r="E11" s="64">
        <f t="shared" si="0"/>
        <v>0</v>
      </c>
    </row>
    <row r="12" spans="1:5" x14ac:dyDescent="0.25">
      <c r="A12" s="61" t="s">
        <v>110</v>
      </c>
      <c r="B12" s="25" t="s">
        <v>82</v>
      </c>
      <c r="C12" s="26">
        <v>2</v>
      </c>
      <c r="D12" s="27">
        <v>0</v>
      </c>
      <c r="E12" s="64">
        <f t="shared" si="0"/>
        <v>0</v>
      </c>
    </row>
    <row r="13" spans="1:5" ht="24" x14ac:dyDescent="0.25">
      <c r="A13" s="61" t="s">
        <v>111</v>
      </c>
      <c r="B13" s="25" t="s">
        <v>82</v>
      </c>
      <c r="C13" s="26">
        <v>1</v>
      </c>
      <c r="D13" s="27">
        <v>0</v>
      </c>
      <c r="E13" s="64">
        <f t="shared" si="0"/>
        <v>0</v>
      </c>
    </row>
    <row r="14" spans="1:5" x14ac:dyDescent="0.25">
      <c r="A14" s="61" t="s">
        <v>112</v>
      </c>
      <c r="B14" s="25" t="s">
        <v>82</v>
      </c>
      <c r="C14" s="26">
        <v>2</v>
      </c>
      <c r="D14" s="27">
        <v>0</v>
      </c>
      <c r="E14" s="64">
        <f t="shared" si="0"/>
        <v>0</v>
      </c>
    </row>
    <row r="15" spans="1:5" x14ac:dyDescent="0.25">
      <c r="A15" s="61" t="s">
        <v>113</v>
      </c>
      <c r="B15" s="25" t="s">
        <v>82</v>
      </c>
      <c r="C15" s="26">
        <v>1</v>
      </c>
      <c r="D15" s="27">
        <v>0</v>
      </c>
      <c r="E15" s="64">
        <f t="shared" si="0"/>
        <v>0</v>
      </c>
    </row>
    <row r="16" spans="1:5" x14ac:dyDescent="0.25">
      <c r="A16" s="61" t="s">
        <v>114</v>
      </c>
      <c r="B16" s="25" t="s">
        <v>82</v>
      </c>
      <c r="C16" s="26">
        <v>1</v>
      </c>
      <c r="D16" s="27">
        <v>0</v>
      </c>
      <c r="E16" s="64">
        <f t="shared" si="0"/>
        <v>0</v>
      </c>
    </row>
    <row r="17" spans="1:5" ht="15.75" x14ac:dyDescent="0.25">
      <c r="A17" s="51" t="s">
        <v>115</v>
      </c>
      <c r="B17" s="13"/>
      <c r="C17" s="13"/>
      <c r="D17" s="14"/>
      <c r="E17" s="50">
        <f>SUM(E4:E16)</f>
        <v>0</v>
      </c>
    </row>
    <row r="18" spans="1:5" ht="15.75" x14ac:dyDescent="0.25">
      <c r="A18" s="51" t="s">
        <v>116</v>
      </c>
      <c r="B18" s="13"/>
      <c r="C18" s="13"/>
      <c r="D18" s="14"/>
      <c r="E18" s="52">
        <v>168</v>
      </c>
    </row>
    <row r="19" spans="1:5" ht="16.5" thickBot="1" x14ac:dyDescent="0.3">
      <c r="A19" s="53" t="s">
        <v>117</v>
      </c>
      <c r="B19" s="54"/>
      <c r="C19" s="54"/>
      <c r="D19" s="55"/>
      <c r="E19" s="63">
        <f>E17/E18</f>
        <v>0</v>
      </c>
    </row>
  </sheetData>
  <mergeCells count="6">
    <mergeCell ref="A18:D18"/>
    <mergeCell ref="A19:D19"/>
    <mergeCell ref="A1:E1"/>
    <mergeCell ref="A2:A3"/>
    <mergeCell ref="B2:B3"/>
    <mergeCell ref="A17:D17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11" sqref="A1:E11"/>
    </sheetView>
  </sheetViews>
  <sheetFormatPr defaultRowHeight="15" x14ac:dyDescent="0.25"/>
  <cols>
    <col min="1" max="1" width="40.7109375" customWidth="1"/>
    <col min="2" max="5" width="16.7109375" customWidth="1"/>
  </cols>
  <sheetData>
    <row r="1" spans="1:5" ht="32.1" customHeight="1" x14ac:dyDescent="0.25">
      <c r="A1" s="42" t="s">
        <v>118</v>
      </c>
      <c r="B1" s="43"/>
      <c r="C1" s="43"/>
      <c r="D1" s="43"/>
      <c r="E1" s="44"/>
    </row>
    <row r="2" spans="1:5" ht="30" x14ac:dyDescent="0.25">
      <c r="A2" s="57" t="s">
        <v>30</v>
      </c>
      <c r="B2" s="6" t="s">
        <v>21</v>
      </c>
      <c r="C2" s="1" t="s">
        <v>99</v>
      </c>
      <c r="D2" s="1" t="s">
        <v>68</v>
      </c>
      <c r="E2" s="58" t="s">
        <v>69</v>
      </c>
    </row>
    <row r="3" spans="1:5" x14ac:dyDescent="0.25">
      <c r="A3" s="59"/>
      <c r="B3" s="7"/>
      <c r="C3" s="11" t="s">
        <v>8</v>
      </c>
      <c r="D3" s="11" t="s">
        <v>9</v>
      </c>
      <c r="E3" s="60" t="s">
        <v>10</v>
      </c>
    </row>
    <row r="4" spans="1:5" x14ac:dyDescent="0.25">
      <c r="A4" s="61" t="s">
        <v>119</v>
      </c>
      <c r="B4" s="25" t="s">
        <v>120</v>
      </c>
      <c r="C4" s="26">
        <v>1</v>
      </c>
      <c r="D4" s="24">
        <v>0</v>
      </c>
      <c r="E4" s="50">
        <f>C4*D4</f>
        <v>0</v>
      </c>
    </row>
    <row r="5" spans="1:5" ht="24" x14ac:dyDescent="0.25">
      <c r="A5" s="61" t="s">
        <v>121</v>
      </c>
      <c r="B5" s="25" t="s">
        <v>120</v>
      </c>
      <c r="C5" s="26">
        <v>12</v>
      </c>
      <c r="D5" s="24">
        <v>0</v>
      </c>
      <c r="E5" s="50">
        <f t="shared" ref="E5:E8" si="0">C5*D5</f>
        <v>0</v>
      </c>
    </row>
    <row r="6" spans="1:5" x14ac:dyDescent="0.25">
      <c r="A6" s="61" t="s">
        <v>122</v>
      </c>
      <c r="B6" s="25" t="s">
        <v>82</v>
      </c>
      <c r="C6" s="26">
        <v>6</v>
      </c>
      <c r="D6" s="24">
        <v>0</v>
      </c>
      <c r="E6" s="50">
        <f t="shared" si="0"/>
        <v>0</v>
      </c>
    </row>
    <row r="7" spans="1:5" x14ac:dyDescent="0.25">
      <c r="A7" s="61" t="s">
        <v>123</v>
      </c>
      <c r="B7" s="25" t="s">
        <v>82</v>
      </c>
      <c r="C7" s="26">
        <v>2</v>
      </c>
      <c r="D7" s="24">
        <v>0</v>
      </c>
      <c r="E7" s="50">
        <f t="shared" si="0"/>
        <v>0</v>
      </c>
    </row>
    <row r="8" spans="1:5" x14ac:dyDescent="0.25">
      <c r="A8" s="61" t="s">
        <v>124</v>
      </c>
      <c r="B8" s="25" t="s">
        <v>82</v>
      </c>
      <c r="C8" s="26">
        <v>2</v>
      </c>
      <c r="D8" s="24">
        <v>0</v>
      </c>
      <c r="E8" s="50">
        <f t="shared" si="0"/>
        <v>0</v>
      </c>
    </row>
    <row r="9" spans="1:5" ht="15.75" x14ac:dyDescent="0.25">
      <c r="A9" s="51" t="s">
        <v>125</v>
      </c>
      <c r="B9" s="13"/>
      <c r="C9" s="13"/>
      <c r="D9" s="14"/>
      <c r="E9" s="62">
        <f>SUM(E4:E8)</f>
        <v>0</v>
      </c>
    </row>
    <row r="10" spans="1:5" ht="15.75" x14ac:dyDescent="0.25">
      <c r="A10" s="51" t="s">
        <v>126</v>
      </c>
      <c r="B10" s="13"/>
      <c r="C10" s="13"/>
      <c r="D10" s="14"/>
      <c r="E10" s="52">
        <v>168</v>
      </c>
    </row>
    <row r="11" spans="1:5" ht="16.5" thickBot="1" x14ac:dyDescent="0.3">
      <c r="A11" s="53" t="s">
        <v>127</v>
      </c>
      <c r="B11" s="54"/>
      <c r="C11" s="54"/>
      <c r="D11" s="55"/>
      <c r="E11" s="63">
        <f>E9/E10</f>
        <v>0</v>
      </c>
    </row>
  </sheetData>
  <mergeCells count="6">
    <mergeCell ref="A10:D10"/>
    <mergeCell ref="A11:D11"/>
    <mergeCell ref="A1:E1"/>
    <mergeCell ref="A2:A3"/>
    <mergeCell ref="B2:B3"/>
    <mergeCell ref="A9:D9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D10" sqref="A1:D10"/>
    </sheetView>
  </sheetViews>
  <sheetFormatPr defaultRowHeight="15" x14ac:dyDescent="0.25"/>
  <cols>
    <col min="1" max="1" width="40.7109375" customWidth="1"/>
    <col min="2" max="4" width="16.7109375" customWidth="1"/>
  </cols>
  <sheetData>
    <row r="1" spans="1:4" ht="32.1" customHeight="1" x14ac:dyDescent="0.25">
      <c r="A1" s="42" t="s">
        <v>128</v>
      </c>
      <c r="B1" s="43"/>
      <c r="C1" s="43"/>
      <c r="D1" s="44"/>
    </row>
    <row r="2" spans="1:4" ht="30" x14ac:dyDescent="0.25">
      <c r="A2" s="45" t="s">
        <v>31</v>
      </c>
      <c r="B2" s="9" t="s">
        <v>21</v>
      </c>
      <c r="C2" s="28" t="s">
        <v>99</v>
      </c>
      <c r="D2" s="46" t="s">
        <v>68</v>
      </c>
    </row>
    <row r="3" spans="1:4" x14ac:dyDescent="0.25">
      <c r="A3" s="47"/>
      <c r="B3" s="8"/>
      <c r="C3" s="2" t="s">
        <v>8</v>
      </c>
      <c r="D3" s="48" t="s">
        <v>9</v>
      </c>
    </row>
    <row r="4" spans="1:4" x14ac:dyDescent="0.25">
      <c r="A4" s="49" t="s">
        <v>129</v>
      </c>
      <c r="B4" s="11" t="s">
        <v>82</v>
      </c>
      <c r="C4" s="29">
        <v>1</v>
      </c>
      <c r="D4" s="50" t="s">
        <v>15</v>
      </c>
    </row>
    <row r="5" spans="1:4" x14ac:dyDescent="0.25">
      <c r="A5" s="49" t="s">
        <v>130</v>
      </c>
      <c r="B5" s="11" t="s">
        <v>82</v>
      </c>
      <c r="C5" s="29">
        <v>1</v>
      </c>
      <c r="D5" s="50" t="s">
        <v>15</v>
      </c>
    </row>
    <row r="6" spans="1:4" ht="30" x14ac:dyDescent="0.25">
      <c r="A6" s="49" t="s">
        <v>131</v>
      </c>
      <c r="B6" s="11" t="s">
        <v>82</v>
      </c>
      <c r="C6" s="29">
        <v>1</v>
      </c>
      <c r="D6" s="50" t="s">
        <v>15</v>
      </c>
    </row>
    <row r="7" spans="1:4" x14ac:dyDescent="0.25">
      <c r="A7" s="49" t="s">
        <v>132</v>
      </c>
      <c r="B7" s="11" t="s">
        <v>82</v>
      </c>
      <c r="C7" s="29">
        <v>1</v>
      </c>
      <c r="D7" s="50" t="s">
        <v>15</v>
      </c>
    </row>
    <row r="8" spans="1:4" ht="15.75" x14ac:dyDescent="0.25">
      <c r="A8" s="51" t="s">
        <v>133</v>
      </c>
      <c r="B8" s="13"/>
      <c r="C8" s="14"/>
      <c r="D8" s="50">
        <f>SUM(D4:D7)</f>
        <v>0</v>
      </c>
    </row>
    <row r="9" spans="1:4" ht="15.75" x14ac:dyDescent="0.25">
      <c r="A9" s="51" t="s">
        <v>134</v>
      </c>
      <c r="B9" s="13"/>
      <c r="C9" s="14"/>
      <c r="D9" s="52">
        <v>1680</v>
      </c>
    </row>
    <row r="10" spans="1:4" ht="16.5" thickBot="1" x14ac:dyDescent="0.3">
      <c r="A10" s="53" t="s">
        <v>135</v>
      </c>
      <c r="B10" s="54"/>
      <c r="C10" s="55"/>
      <c r="D10" s="56">
        <f>D8/D9</f>
        <v>0</v>
      </c>
    </row>
    <row r="11" spans="1:4" ht="15.75" thickBot="1" x14ac:dyDescent="0.3"/>
    <row r="12" spans="1:4" ht="18.75" customHeight="1" x14ac:dyDescent="0.25">
      <c r="A12" s="36" t="s">
        <v>136</v>
      </c>
      <c r="B12" s="37"/>
      <c r="C12" s="37"/>
      <c r="D12" s="38"/>
    </row>
    <row r="13" spans="1:4" ht="44.25" customHeight="1" thickBot="1" x14ac:dyDescent="0.3">
      <c r="A13" s="39" t="s">
        <v>137</v>
      </c>
      <c r="B13" s="40"/>
      <c r="C13" s="40"/>
      <c r="D13" s="41"/>
    </row>
  </sheetData>
  <mergeCells count="7">
    <mergeCell ref="A10:C10"/>
    <mergeCell ref="A13:D13"/>
    <mergeCell ref="A1:D1"/>
    <mergeCell ref="A2:A3"/>
    <mergeCell ref="B2:B3"/>
    <mergeCell ref="A8:C8"/>
    <mergeCell ref="A9:C9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Resumo</vt:lpstr>
      <vt:lpstr>Diárias</vt:lpstr>
      <vt:lpstr>Materiais</vt:lpstr>
      <vt:lpstr>Utens e Equip</vt:lpstr>
      <vt:lpstr>Uniforme e EPI</vt:lpstr>
      <vt:lpstr>Excepcionalidades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Juliane Furtado Novaes</dc:creator>
  <cp:lastModifiedBy>Juliane Furtado Novaes</cp:lastModifiedBy>
  <dcterms:created xsi:type="dcterms:W3CDTF">2024-09-12T16:40:30Z</dcterms:created>
  <dcterms:modified xsi:type="dcterms:W3CDTF">2024-09-12T17:06:00Z</dcterms:modified>
</cp:coreProperties>
</file>