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0" yWindow="0" windowWidth="11100" windowHeight="9180"/>
  </bookViews>
  <sheets>
    <sheet name="Fernão Dias" sheetId="2" r:id="rId1"/>
    <sheet name="PLANO DE AÇÃO" sheetId="3" state="hidden" r:id="rId2"/>
  </sheets>
  <definedNames>
    <definedName name="_xlnm._FilterDatabase" localSheetId="0" hidden="1">'Fernão Dias'!$A$6:$BO$296</definedName>
    <definedName name="_xlnm._FilterDatabase" localSheetId="1" hidden="1">'PLANO DE AÇÃO'!$B$7:$N$268</definedName>
    <definedName name="_xlnm.Print_Area" localSheetId="0">'Fernão Dias'!$A$1:$BA$299</definedName>
    <definedName name="_xlnm.Print_Area" localSheetId="1">'PLANO DE AÇÃO'!$B$1:$P$281</definedName>
    <definedName name="_xlnm.Print_Titles" localSheetId="0">'Fernão Dias'!$B:$B,'Fernão Dias'!$1:$6</definedName>
    <definedName name="_xlnm.Print_Titles" localSheetId="1">'PLANO DE AÇÃO'!$1:$7</definedName>
    <definedName name="Z_47FBA493_F750_46BA_9B24_E563C4FA5430_.wvu.FilterData" localSheetId="0" hidden="1">'Fernão Dias'!$B$6:$AJ$290</definedName>
    <definedName name="Z_47FBA493_F750_46BA_9B24_E563C4FA5430_.wvu.PrintArea" localSheetId="0" hidden="1">'Fernão Dias'!$B$1:$AJ$290</definedName>
    <definedName name="Z_47FBA493_F750_46BA_9B24_E563C4FA5430_.wvu.PrintArea" localSheetId="1" hidden="1">'PLANO DE AÇÃO'!$B$1:$N$224</definedName>
    <definedName name="Z_47FBA493_F750_46BA_9B24_E563C4FA5430_.wvu.PrintTitles" localSheetId="0" hidden="1">'Fernão Dias'!$1:$6</definedName>
    <definedName name="Z_47FBA493_F750_46BA_9B24_E563C4FA5430_.wvu.PrintTitles" localSheetId="1" hidden="1">'PLANO DE AÇÃO'!$1:$7</definedName>
    <definedName name="Z_47FBA493_F750_46BA_9B24_E563C4FA5430_.wvu.Rows" localSheetId="0" hidden="1">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Dias'!#REF!,'Fernão Dias'!#REF!</definedName>
    <definedName name="Z_47FBA493_F750_46BA_9B24_E563C4FA5430_.wvu.Rows" localSheetId="1" hidden="1">'PLANO DE AÇÃO'!$52:$52,'PLANO DE AÇÃO'!$56:$58,'PLANO DE AÇÃO'!$61:$61,'PLANO DE AÇÃO'!$79:$80,'PLANO DE AÇÃO'!$81:$81,'PLANO DE AÇÃO'!$86:$86,'PLANO DE AÇÃO'!$90:$90,'PLANO DE AÇÃO'!$93:$93,'PLANO DE AÇÃO'!$96:$96,'PLANO DE AÇÃO'!$98:$100,'PLANO DE AÇÃO'!$102:$102,'PLANO DE AÇÃO'!$104:$104,'PLANO DE AÇÃO'!$109:$109,'PLANO DE AÇÃO'!$113:$113,'PLANO DE AÇÃO'!$144:$144,'PLANO DE AÇÃO'!$172:$173,'PLANO DE AÇÃO'!$179:$179,'PLANO DE AÇÃO'!$210:$212,'PLANO DE AÇÃO'!#REF!</definedName>
  </definedNames>
  <calcPr calcId="145621"/>
  <customWorkbookViews>
    <customWorkbookView name="ppereira - Modo de exibição pessoal" guid="{47FBA493-F750-46BA-9B24-E563C4FA5430}" mergeInterval="0" personalView="1" maximized="1" windowWidth="1276" windowHeight="759" tabRatio="660" activeSheetId="1"/>
  </customWorkbookViews>
  <fileRecoveryPr autoRecover="0"/>
</workbook>
</file>

<file path=xl/calcChain.xml><?xml version="1.0" encoding="utf-8"?>
<calcChain xmlns="http://schemas.openxmlformats.org/spreadsheetml/2006/main">
  <c r="AY9" i="2" l="1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79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115" i="2"/>
  <c r="AY116" i="2"/>
  <c r="AY117" i="2"/>
  <c r="AY118" i="2"/>
  <c r="AY119" i="2"/>
  <c r="AY120" i="2"/>
  <c r="AY121" i="2"/>
  <c r="AY122" i="2"/>
  <c r="AY123" i="2"/>
  <c r="AY124" i="2"/>
  <c r="AY125" i="2"/>
  <c r="AY126" i="2"/>
  <c r="AY127" i="2"/>
  <c r="AY128" i="2"/>
  <c r="AY129" i="2"/>
  <c r="AY130" i="2"/>
  <c r="AY131" i="2"/>
  <c r="AY132" i="2"/>
  <c r="AY133" i="2"/>
  <c r="AY134" i="2"/>
  <c r="AY135" i="2"/>
  <c r="AY136" i="2"/>
  <c r="AY137" i="2"/>
  <c r="AY138" i="2"/>
  <c r="AY139" i="2"/>
  <c r="AY140" i="2"/>
  <c r="AY141" i="2"/>
  <c r="AY142" i="2"/>
  <c r="AY143" i="2"/>
  <c r="AY144" i="2"/>
  <c r="AY145" i="2"/>
  <c r="AY146" i="2"/>
  <c r="AY147" i="2"/>
  <c r="AY148" i="2"/>
  <c r="AY149" i="2"/>
  <c r="AY150" i="2"/>
  <c r="AY151" i="2"/>
  <c r="AY152" i="2"/>
  <c r="AY153" i="2"/>
  <c r="AY154" i="2"/>
  <c r="AY155" i="2"/>
  <c r="AY156" i="2"/>
  <c r="AY157" i="2"/>
  <c r="AY158" i="2"/>
  <c r="AY159" i="2"/>
  <c r="AY160" i="2"/>
  <c r="AY161" i="2"/>
  <c r="AY162" i="2"/>
  <c r="AY163" i="2"/>
  <c r="AY164" i="2"/>
  <c r="AY165" i="2"/>
  <c r="AY166" i="2"/>
  <c r="AY167" i="2"/>
  <c r="AY168" i="2"/>
  <c r="AY169" i="2"/>
  <c r="AY170" i="2"/>
  <c r="AY171" i="2"/>
  <c r="AY172" i="2"/>
  <c r="AY173" i="2"/>
  <c r="AY174" i="2"/>
  <c r="AY175" i="2"/>
  <c r="AY176" i="2"/>
  <c r="AY177" i="2"/>
  <c r="AY178" i="2"/>
  <c r="AY179" i="2"/>
  <c r="AY180" i="2"/>
  <c r="AY181" i="2"/>
  <c r="AY182" i="2"/>
  <c r="AY183" i="2"/>
  <c r="AY184" i="2"/>
  <c r="AY185" i="2"/>
  <c r="AY186" i="2"/>
  <c r="AY187" i="2"/>
  <c r="AY188" i="2"/>
  <c r="AY189" i="2"/>
  <c r="AY190" i="2"/>
  <c r="AY191" i="2"/>
  <c r="AY192" i="2"/>
  <c r="AY193" i="2"/>
  <c r="AY194" i="2"/>
  <c r="AY195" i="2"/>
  <c r="AY196" i="2"/>
  <c r="AY197" i="2"/>
  <c r="AY198" i="2"/>
  <c r="AY199" i="2"/>
  <c r="AY200" i="2"/>
  <c r="AY201" i="2"/>
  <c r="AY202" i="2"/>
  <c r="AY203" i="2"/>
  <c r="AY204" i="2"/>
  <c r="AY205" i="2"/>
  <c r="AY206" i="2"/>
  <c r="AY207" i="2"/>
  <c r="AY208" i="2"/>
  <c r="AY209" i="2"/>
  <c r="AY210" i="2"/>
  <c r="AY211" i="2"/>
  <c r="AY212" i="2"/>
  <c r="AY213" i="2"/>
  <c r="AY214" i="2"/>
  <c r="AY215" i="2"/>
  <c r="AY216" i="2"/>
  <c r="AY217" i="2"/>
  <c r="AY218" i="2"/>
  <c r="AY219" i="2"/>
  <c r="AY220" i="2"/>
  <c r="AY221" i="2"/>
  <c r="AY222" i="2"/>
  <c r="AY223" i="2"/>
  <c r="AY224" i="2"/>
  <c r="AY225" i="2"/>
  <c r="AY226" i="2"/>
  <c r="AY227" i="2"/>
  <c r="AY228" i="2"/>
  <c r="AY229" i="2"/>
  <c r="AY230" i="2"/>
  <c r="AY231" i="2"/>
  <c r="AY232" i="2"/>
  <c r="AY233" i="2"/>
  <c r="AY234" i="2"/>
  <c r="AY235" i="2"/>
  <c r="AY236" i="2"/>
  <c r="AY237" i="2"/>
  <c r="AY238" i="2"/>
  <c r="AY239" i="2"/>
  <c r="AY240" i="2"/>
  <c r="AY241" i="2"/>
  <c r="AY242" i="2"/>
  <c r="AY243" i="2"/>
  <c r="AY244" i="2"/>
  <c r="AY245" i="2"/>
  <c r="AY246" i="2"/>
  <c r="AY247" i="2"/>
  <c r="AY248" i="2"/>
  <c r="AY249" i="2"/>
  <c r="AY250" i="2"/>
  <c r="AY251" i="2"/>
  <c r="AY252" i="2"/>
  <c r="AY253" i="2"/>
  <c r="AY254" i="2"/>
  <c r="AY255" i="2"/>
  <c r="AY256" i="2"/>
  <c r="AY257" i="2"/>
  <c r="AY258" i="2"/>
  <c r="AY259" i="2"/>
  <c r="AY260" i="2"/>
  <c r="AY261" i="2"/>
  <c r="AY262" i="2"/>
  <c r="AY263" i="2"/>
  <c r="AY264" i="2"/>
  <c r="AY265" i="2"/>
  <c r="AY266" i="2"/>
  <c r="AY267" i="2"/>
  <c r="AY268" i="2"/>
  <c r="AY269" i="2"/>
  <c r="AY270" i="2"/>
  <c r="AY271" i="2"/>
  <c r="AY272" i="2"/>
  <c r="AY273" i="2"/>
  <c r="AY274" i="2"/>
  <c r="AY275" i="2"/>
  <c r="AY276" i="2"/>
  <c r="AY277" i="2"/>
  <c r="AY278" i="2"/>
  <c r="AY279" i="2"/>
  <c r="AY280" i="2"/>
  <c r="AY281" i="2"/>
  <c r="AY282" i="2"/>
  <c r="AY283" i="2"/>
  <c r="AY284" i="2"/>
  <c r="AY285" i="2"/>
  <c r="AY286" i="2"/>
  <c r="AY287" i="2"/>
  <c r="AY288" i="2"/>
  <c r="AY289" i="2"/>
  <c r="AY290" i="2"/>
  <c r="AY291" i="2"/>
  <c r="AY292" i="2"/>
  <c r="AY293" i="2"/>
  <c r="AY294" i="2"/>
  <c r="AY295" i="2"/>
  <c r="AY296" i="2"/>
  <c r="AY8" i="2"/>
  <c r="AY7" i="2"/>
  <c r="D228" i="2" l="1"/>
  <c r="BA9" i="2" l="1"/>
  <c r="BA11" i="2"/>
  <c r="BA13" i="2"/>
  <c r="BA15" i="2"/>
  <c r="BA17" i="2"/>
  <c r="BA19" i="2"/>
  <c r="BA21" i="2"/>
  <c r="BA23" i="2"/>
  <c r="BA25" i="2"/>
  <c r="BA27" i="2"/>
  <c r="BA29" i="2"/>
  <c r="BA31" i="2"/>
  <c r="BA33" i="2"/>
  <c r="BA35" i="2"/>
  <c r="BA37" i="2"/>
  <c r="BA39" i="2"/>
  <c r="BA41" i="2"/>
  <c r="BA43" i="2"/>
  <c r="BA45" i="2"/>
  <c r="BA47" i="2"/>
  <c r="BA49" i="2"/>
  <c r="BA51" i="2"/>
  <c r="BA53" i="2"/>
  <c r="BA55" i="2"/>
  <c r="BA57" i="2"/>
  <c r="BA59" i="2"/>
  <c r="BA61" i="2"/>
  <c r="BA63" i="2"/>
  <c r="BA65" i="2"/>
  <c r="BA67" i="2"/>
  <c r="BA69" i="2"/>
  <c r="BA71" i="2"/>
  <c r="BA73" i="2"/>
  <c r="BA75" i="2"/>
  <c r="BA77" i="2"/>
  <c r="BA79" i="2"/>
  <c r="BA81" i="2"/>
  <c r="BA83" i="2"/>
  <c r="BA85" i="2"/>
  <c r="BA87" i="2"/>
  <c r="BA89" i="2"/>
  <c r="BA91" i="2"/>
  <c r="BA93" i="2"/>
  <c r="BA95" i="2"/>
  <c r="BA97" i="2"/>
  <c r="BA99" i="2"/>
  <c r="BA101" i="2"/>
  <c r="BA103" i="2"/>
  <c r="BA105" i="2"/>
  <c r="BA107" i="2"/>
  <c r="BA109" i="2"/>
  <c r="BA111" i="2"/>
  <c r="BA113" i="2"/>
  <c r="BA115" i="2"/>
  <c r="BA117" i="2"/>
  <c r="BA119" i="2"/>
  <c r="BA121" i="2"/>
  <c r="BA123" i="2"/>
  <c r="BA125" i="2"/>
  <c r="BA127" i="2"/>
  <c r="BA129" i="2"/>
  <c r="BA131" i="2"/>
  <c r="BA133" i="2"/>
  <c r="BA135" i="2"/>
  <c r="BA137" i="2"/>
  <c r="BA139" i="2"/>
  <c r="BA141" i="2"/>
  <c r="BA143" i="2"/>
  <c r="BA145" i="2"/>
  <c r="BA147" i="2"/>
  <c r="BA149" i="2"/>
  <c r="BA151" i="2"/>
  <c r="BA153" i="2"/>
  <c r="BA155" i="2"/>
  <c r="BA157" i="2"/>
  <c r="BA159" i="2"/>
  <c r="BA161" i="2"/>
  <c r="BA163" i="2"/>
  <c r="BA165" i="2"/>
  <c r="BA167" i="2"/>
  <c r="BA169" i="2"/>
  <c r="BA171" i="2"/>
  <c r="BA173" i="2"/>
  <c r="BA175" i="2"/>
  <c r="BA177" i="2"/>
  <c r="BA179" i="2"/>
  <c r="BA181" i="2"/>
  <c r="BA183" i="2"/>
  <c r="BA185" i="2"/>
  <c r="BA187" i="2"/>
  <c r="BA189" i="2"/>
  <c r="BA191" i="2"/>
  <c r="BA193" i="2"/>
  <c r="BA195" i="2"/>
  <c r="BA197" i="2"/>
  <c r="BA199" i="2"/>
  <c r="BA201" i="2"/>
  <c r="BA203" i="2"/>
  <c r="BA205" i="2"/>
  <c r="BA207" i="2"/>
  <c r="BA209" i="2"/>
  <c r="BA211" i="2"/>
  <c r="BA213" i="2"/>
  <c r="BA215" i="2"/>
  <c r="BA217" i="2"/>
  <c r="BA219" i="2"/>
  <c r="BA221" i="2"/>
  <c r="BA223" i="2"/>
  <c r="BA225" i="2"/>
  <c r="BA229" i="2"/>
  <c r="BA231" i="2"/>
  <c r="BA233" i="2"/>
  <c r="BA235" i="2"/>
  <c r="BA237" i="2"/>
  <c r="BA239" i="2"/>
  <c r="BA241" i="2"/>
  <c r="BA243" i="2"/>
  <c r="BA245" i="2"/>
  <c r="BA247" i="2"/>
  <c r="BA249" i="2"/>
  <c r="BA251" i="2"/>
  <c r="BA253" i="2"/>
  <c r="BA255" i="2"/>
  <c r="BA257" i="2"/>
  <c r="BA259" i="2"/>
  <c r="BA261" i="2"/>
  <c r="BA263" i="2"/>
  <c r="BA265" i="2"/>
  <c r="BA267" i="2"/>
  <c r="BA269" i="2"/>
  <c r="BA271" i="2"/>
  <c r="BA273" i="2"/>
  <c r="BA275" i="2"/>
  <c r="BA277" i="2"/>
  <c r="BA279" i="2"/>
  <c r="BA281" i="2"/>
  <c r="BA283" i="2"/>
  <c r="BA285" i="2"/>
  <c r="BA287" i="2"/>
  <c r="BA289" i="2"/>
  <c r="BA291" i="2"/>
  <c r="BA293" i="2"/>
  <c r="BA295" i="2"/>
  <c r="BA7" i="2"/>
  <c r="AZ291" i="2" l="1"/>
  <c r="AZ283" i="2"/>
  <c r="AZ267" i="2"/>
  <c r="AZ243" i="2"/>
  <c r="AZ293" i="2"/>
  <c r="AZ285" i="2"/>
  <c r="AZ245" i="2"/>
  <c r="AZ171" i="2"/>
  <c r="AZ163" i="2"/>
  <c r="AZ155" i="2"/>
  <c r="AZ147" i="2"/>
  <c r="AZ139" i="2"/>
  <c r="AZ131" i="2"/>
  <c r="AZ123" i="2"/>
  <c r="AZ115" i="2"/>
  <c r="AZ107" i="2"/>
  <c r="AZ99" i="2"/>
  <c r="AZ91" i="2"/>
  <c r="AZ83" i="2"/>
  <c r="AZ75" i="2"/>
  <c r="AZ67" i="2"/>
  <c r="AZ59" i="2"/>
  <c r="AZ51" i="2"/>
  <c r="AZ43" i="2"/>
  <c r="AZ35" i="2"/>
  <c r="AZ27" i="2"/>
  <c r="AZ19" i="2"/>
  <c r="AZ11" i="2"/>
  <c r="AZ207" i="2"/>
  <c r="AZ259" i="2"/>
  <c r="AZ251" i="2"/>
  <c r="AZ239" i="2"/>
  <c r="AZ235" i="2"/>
  <c r="AZ287" i="2"/>
  <c r="AZ289" i="2"/>
  <c r="AZ273" i="2"/>
  <c r="AZ265" i="2"/>
  <c r="AZ257" i="2"/>
  <c r="AZ249" i="2"/>
  <c r="AZ247" i="2"/>
  <c r="AZ233" i="2"/>
  <c r="AZ223" i="2"/>
  <c r="AZ219" i="2"/>
  <c r="AZ217" i="2"/>
  <c r="AZ137" i="2"/>
  <c r="AZ129" i="2"/>
  <c r="AZ121" i="2"/>
  <c r="AZ113" i="2"/>
  <c r="AZ105" i="2"/>
  <c r="AZ97" i="2"/>
  <c r="AZ89" i="2"/>
  <c r="AZ81" i="2"/>
  <c r="AZ65" i="2"/>
  <c r="AZ57" i="2"/>
  <c r="AZ49" i="2"/>
  <c r="AZ41" i="2"/>
  <c r="AZ33" i="2"/>
  <c r="AZ25" i="2"/>
  <c r="AZ17" i="2"/>
  <c r="AZ9" i="2"/>
  <c r="AZ271" i="2"/>
  <c r="AZ263" i="2"/>
  <c r="AZ255" i="2"/>
  <c r="AZ279" i="2"/>
  <c r="AZ185" i="2"/>
  <c r="AZ269" i="2"/>
  <c r="AZ261" i="2"/>
  <c r="AZ253" i="2"/>
  <c r="AZ241" i="2"/>
  <c r="AZ205" i="2"/>
  <c r="AZ197" i="2"/>
  <c r="AZ295" i="2"/>
  <c r="AZ231" i="2"/>
  <c r="AZ229" i="2"/>
  <c r="AZ225" i="2"/>
  <c r="AZ209" i="2"/>
  <c r="AZ195" i="2"/>
  <c r="AZ187" i="2"/>
  <c r="AZ277" i="2"/>
  <c r="AZ221" i="2"/>
  <c r="AZ191" i="2"/>
  <c r="AZ181" i="2"/>
  <c r="AZ135" i="2"/>
  <c r="AZ127" i="2"/>
  <c r="AZ119" i="2"/>
  <c r="AZ111" i="2"/>
  <c r="AZ103" i="2"/>
  <c r="AZ95" i="2"/>
  <c r="AZ87" i="2"/>
  <c r="AZ79" i="2"/>
  <c r="AZ71" i="2"/>
  <c r="AZ63" i="2"/>
  <c r="AZ55" i="2"/>
  <c r="AZ47" i="2"/>
  <c r="AZ39" i="2"/>
  <c r="AZ31" i="2"/>
  <c r="AZ23" i="2"/>
  <c r="AZ15" i="2"/>
  <c r="AZ281" i="2"/>
  <c r="AZ237" i="2"/>
  <c r="AZ215" i="2"/>
  <c r="AZ203" i="2"/>
  <c r="AZ193" i="2"/>
  <c r="AZ183" i="2"/>
  <c r="AZ73" i="2"/>
  <c r="AZ7" i="2"/>
  <c r="AZ213" i="2"/>
  <c r="AZ211" i="2"/>
  <c r="AZ201" i="2"/>
  <c r="AZ199" i="2"/>
  <c r="AZ189" i="2"/>
  <c r="AZ179" i="2"/>
  <c r="AZ173" i="2"/>
  <c r="AZ165" i="2"/>
  <c r="AZ157" i="2"/>
  <c r="AZ149" i="2"/>
  <c r="AZ141" i="2"/>
  <c r="AZ133" i="2"/>
  <c r="AZ125" i="2"/>
  <c r="AZ117" i="2"/>
  <c r="AZ109" i="2"/>
  <c r="AZ101" i="2"/>
  <c r="AZ93" i="2"/>
  <c r="AZ85" i="2"/>
  <c r="AZ77" i="2"/>
  <c r="AZ69" i="2"/>
  <c r="AZ61" i="2"/>
  <c r="AZ53" i="2"/>
  <c r="AZ45" i="2"/>
  <c r="AZ37" i="2"/>
  <c r="AZ29" i="2"/>
  <c r="AZ21" i="2"/>
  <c r="AZ13" i="2"/>
  <c r="AZ275" i="2"/>
  <c r="AZ175" i="2"/>
  <c r="AZ167" i="2"/>
  <c r="AZ159" i="2"/>
  <c r="AZ151" i="2"/>
  <c r="AZ143" i="2"/>
  <c r="AZ177" i="2"/>
  <c r="AZ169" i="2"/>
  <c r="AZ161" i="2"/>
  <c r="AZ153" i="2"/>
  <c r="AZ145" i="2"/>
  <c r="J45" i="2" l="1"/>
  <c r="J273" i="2" l="1"/>
  <c r="J9" i="2" l="1"/>
  <c r="J11" i="2"/>
  <c r="J13" i="2"/>
  <c r="J15" i="2"/>
  <c r="J17" i="2"/>
  <c r="J19" i="2"/>
  <c r="J21" i="2"/>
  <c r="J23" i="2"/>
  <c r="J25" i="2"/>
  <c r="J27" i="2"/>
  <c r="J29" i="2"/>
  <c r="J31" i="2"/>
  <c r="J33" i="2"/>
  <c r="J35" i="2"/>
  <c r="J37" i="2"/>
  <c r="J39" i="2"/>
  <c r="J41" i="2"/>
  <c r="J43" i="2"/>
  <c r="J47" i="2"/>
  <c r="J49" i="2"/>
  <c r="J51" i="2"/>
  <c r="J53" i="2"/>
  <c r="J55" i="2"/>
  <c r="J57" i="2"/>
  <c r="J59" i="2"/>
  <c r="J61" i="2"/>
  <c r="J63" i="2"/>
  <c r="J65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J107" i="2"/>
  <c r="J109" i="2"/>
  <c r="J111" i="2"/>
  <c r="J113" i="2"/>
  <c r="J115" i="2"/>
  <c r="J117" i="2"/>
  <c r="J119" i="2"/>
  <c r="J121" i="2"/>
  <c r="J123" i="2"/>
  <c r="J125" i="2"/>
  <c r="J127" i="2"/>
  <c r="J129" i="2"/>
  <c r="J131" i="2"/>
  <c r="J133" i="2"/>
  <c r="J135" i="2"/>
  <c r="J137" i="2"/>
  <c r="J139" i="2"/>
  <c r="J141" i="2"/>
  <c r="J143" i="2"/>
  <c r="J145" i="2"/>
  <c r="J147" i="2"/>
  <c r="J149" i="2"/>
  <c r="J151" i="2"/>
  <c r="J153" i="2"/>
  <c r="J155" i="2"/>
  <c r="J157" i="2"/>
  <c r="J159" i="2"/>
  <c r="J161" i="2"/>
  <c r="J163" i="2"/>
  <c r="J165" i="2"/>
  <c r="J167" i="2"/>
  <c r="J169" i="2"/>
  <c r="J171" i="2"/>
  <c r="J173" i="2"/>
  <c r="J177" i="2"/>
  <c r="J179" i="2"/>
  <c r="J181" i="2"/>
  <c r="J183" i="2"/>
  <c r="J185" i="2"/>
  <c r="J187" i="2"/>
  <c r="J189" i="2"/>
  <c r="J191" i="2"/>
  <c r="J193" i="2"/>
  <c r="J195" i="2"/>
  <c r="J197" i="2"/>
  <c r="J199" i="2"/>
  <c r="J201" i="2"/>
  <c r="J203" i="2"/>
  <c r="J205" i="2"/>
  <c r="J207" i="2"/>
  <c r="J209" i="2"/>
  <c r="J211" i="2"/>
  <c r="J213" i="2"/>
  <c r="J215" i="2"/>
  <c r="J217" i="2"/>
  <c r="J219" i="2"/>
  <c r="J221" i="2"/>
  <c r="J223" i="2"/>
  <c r="J225" i="2"/>
  <c r="J229" i="2"/>
  <c r="J231" i="2"/>
  <c r="J233" i="2"/>
  <c r="J235" i="2"/>
  <c r="J237" i="2"/>
  <c r="J239" i="2"/>
  <c r="J241" i="2"/>
  <c r="J243" i="2"/>
  <c r="J245" i="2"/>
  <c r="J247" i="2"/>
  <c r="J249" i="2"/>
  <c r="J251" i="2"/>
  <c r="J253" i="2"/>
  <c r="J255" i="2"/>
  <c r="J257" i="2"/>
  <c r="J259" i="2"/>
  <c r="J261" i="2"/>
  <c r="J263" i="2"/>
  <c r="J265" i="2"/>
  <c r="J267" i="2"/>
  <c r="J269" i="2"/>
  <c r="J271" i="2"/>
  <c r="J275" i="2"/>
  <c r="J277" i="2"/>
  <c r="J279" i="2"/>
  <c r="J281" i="2"/>
  <c r="J283" i="2"/>
  <c r="J285" i="2"/>
  <c r="J287" i="2"/>
  <c r="J289" i="2"/>
  <c r="J291" i="2"/>
  <c r="J293" i="2"/>
  <c r="J295" i="2"/>
  <c r="J7" i="2"/>
  <c r="B281" i="3" l="1"/>
  <c r="B280" i="3"/>
  <c r="B279" i="3"/>
  <c r="B276" i="3"/>
  <c r="B275" i="3"/>
  <c r="B271" i="3"/>
  <c r="B270" i="3"/>
  <c r="B269" i="3"/>
  <c r="B259" i="3"/>
  <c r="B258" i="3"/>
  <c r="B231" i="3"/>
  <c r="B230" i="3"/>
  <c r="B229" i="3"/>
  <c r="B228" i="3"/>
  <c r="B227" i="3"/>
  <c r="B226" i="3"/>
  <c r="B225" i="3"/>
  <c r="B224" i="3"/>
  <c r="B223" i="3"/>
  <c r="B222" i="3"/>
  <c r="B172" i="3"/>
  <c r="B171" i="3"/>
  <c r="B170" i="3"/>
  <c r="B169" i="3"/>
  <c r="B164" i="3"/>
  <c r="B163" i="3"/>
  <c r="B160" i="3"/>
  <c r="B159" i="3"/>
  <c r="B147" i="3"/>
  <c r="B146" i="3"/>
  <c r="B136" i="3"/>
  <c r="B135" i="3"/>
  <c r="B71" i="3"/>
  <c r="B70" i="3"/>
  <c r="B14" i="3"/>
  <c r="B13" i="3"/>
  <c r="B12" i="3"/>
  <c r="B11" i="3"/>
  <c r="B10" i="3"/>
  <c r="B9" i="3"/>
  <c r="B8" i="3"/>
  <c r="B15" i="3" l="1"/>
  <c r="B149" i="3"/>
  <c r="B148" i="3"/>
  <c r="B232" i="3"/>
  <c r="B72" i="3"/>
  <c r="B161" i="3"/>
  <c r="B165" i="3"/>
  <c r="B272" i="3"/>
  <c r="B137" i="3"/>
  <c r="B173" i="3"/>
  <c r="B277" i="3"/>
  <c r="B262" i="3" l="1"/>
  <c r="B138" i="3"/>
  <c r="B73" i="3"/>
  <c r="B261" i="3"/>
  <c r="B273" i="3"/>
  <c r="B16" i="3"/>
  <c r="B174" i="3"/>
  <c r="B233" i="3"/>
  <c r="B150" i="3"/>
  <c r="B278" i="3"/>
  <c r="B166" i="3"/>
  <c r="B162" i="3"/>
  <c r="B175" i="3" l="1"/>
  <c r="B263" i="3"/>
  <c r="B234" i="3"/>
  <c r="B139" i="3"/>
  <c r="B17" i="3"/>
  <c r="B167" i="3"/>
  <c r="B151" i="3"/>
  <c r="B74" i="3"/>
  <c r="B168" i="3"/>
  <c r="B274" i="3"/>
  <c r="B264" i="3" l="1"/>
  <c r="B176" i="3"/>
  <c r="B75" i="3"/>
  <c r="B235" i="3"/>
  <c r="B140" i="3"/>
  <c r="B18" i="3"/>
  <c r="B141" i="3" l="1"/>
  <c r="B177" i="3"/>
  <c r="B265" i="3"/>
  <c r="B19" i="3"/>
  <c r="B236" i="3"/>
  <c r="B152" i="3"/>
  <c r="B153" i="3"/>
  <c r="B76" i="3"/>
  <c r="B266" i="3" l="1"/>
  <c r="B178" i="3"/>
  <c r="B20" i="3"/>
  <c r="B237" i="3"/>
  <c r="B142" i="3"/>
  <c r="B154" i="3"/>
  <c r="B77" i="3"/>
  <c r="B179" i="3" l="1"/>
  <c r="B267" i="3"/>
  <c r="B238" i="3"/>
  <c r="B21" i="3"/>
  <c r="B143" i="3"/>
  <c r="B155" i="3"/>
  <c r="B78" i="3"/>
  <c r="B156" i="3"/>
  <c r="N129" i="3"/>
  <c r="L129" i="3"/>
  <c r="J129" i="3"/>
  <c r="I129" i="3"/>
  <c r="G129" i="3"/>
  <c r="F129" i="3"/>
  <c r="E129" i="3"/>
  <c r="D129" i="3"/>
  <c r="C129" i="3"/>
  <c r="N130" i="3"/>
  <c r="L130" i="3"/>
  <c r="J130" i="3"/>
  <c r="I130" i="3"/>
  <c r="G130" i="3"/>
  <c r="F130" i="3"/>
  <c r="E130" i="3"/>
  <c r="D130" i="3"/>
  <c r="C130" i="3"/>
  <c r="N131" i="3"/>
  <c r="L131" i="3"/>
  <c r="J131" i="3"/>
  <c r="I131" i="3"/>
  <c r="G131" i="3"/>
  <c r="F131" i="3"/>
  <c r="E131" i="3"/>
  <c r="D131" i="3"/>
  <c r="C131" i="3"/>
  <c r="N132" i="3"/>
  <c r="L132" i="3"/>
  <c r="J132" i="3"/>
  <c r="I132" i="3"/>
  <c r="G132" i="3"/>
  <c r="F132" i="3"/>
  <c r="E132" i="3"/>
  <c r="D132" i="3"/>
  <c r="C132" i="3"/>
  <c r="N133" i="3"/>
  <c r="L133" i="3"/>
  <c r="J133" i="3"/>
  <c r="I133" i="3"/>
  <c r="G133" i="3"/>
  <c r="F133" i="3"/>
  <c r="E133" i="3"/>
  <c r="D133" i="3"/>
  <c r="C133" i="3"/>
  <c r="B22" i="3" l="1"/>
  <c r="B239" i="3"/>
  <c r="B180" i="3"/>
  <c r="B144" i="3"/>
  <c r="B79" i="3"/>
  <c r="B268" i="3"/>
  <c r="B157" i="3"/>
  <c r="B23" i="3" l="1"/>
  <c r="B181" i="3"/>
  <c r="B145" i="3"/>
  <c r="B240" i="3"/>
  <c r="B80" i="3"/>
  <c r="B241" i="3" l="1"/>
  <c r="B24" i="3"/>
  <c r="B182" i="3"/>
  <c r="B81" i="3"/>
  <c r="B158" i="3"/>
  <c r="N278" i="3"/>
  <c r="L278" i="3"/>
  <c r="J278" i="3"/>
  <c r="I278" i="3"/>
  <c r="G278" i="3"/>
  <c r="F278" i="3"/>
  <c r="E278" i="3"/>
  <c r="D278" i="3"/>
  <c r="C278" i="3"/>
  <c r="N277" i="3"/>
  <c r="L277" i="3"/>
  <c r="J277" i="3"/>
  <c r="I277" i="3"/>
  <c r="G277" i="3"/>
  <c r="F277" i="3"/>
  <c r="E277" i="3"/>
  <c r="D277" i="3"/>
  <c r="C277" i="3"/>
  <c r="N276" i="3"/>
  <c r="L276" i="3"/>
  <c r="J276" i="3"/>
  <c r="I276" i="3"/>
  <c r="G276" i="3"/>
  <c r="F276" i="3"/>
  <c r="E276" i="3"/>
  <c r="D276" i="3"/>
  <c r="C276" i="3"/>
  <c r="J275" i="3"/>
  <c r="I275" i="3"/>
  <c r="E275" i="3"/>
  <c r="D275" i="3"/>
  <c r="C275" i="3"/>
  <c r="N268" i="3"/>
  <c r="L268" i="3"/>
  <c r="J268" i="3"/>
  <c r="I268" i="3"/>
  <c r="G268" i="3"/>
  <c r="F268" i="3"/>
  <c r="E268" i="3"/>
  <c r="D268" i="3"/>
  <c r="C268" i="3"/>
  <c r="B242" i="3" l="1"/>
  <c r="B25" i="3"/>
  <c r="B183" i="3"/>
  <c r="B82" i="3"/>
  <c r="B184" i="3" l="1"/>
  <c r="B26" i="3"/>
  <c r="B243" i="3"/>
  <c r="B83" i="3"/>
  <c r="B27" i="3" l="1"/>
  <c r="B185" i="3"/>
  <c r="B244" i="3"/>
  <c r="B84" i="3"/>
  <c r="N170" i="3"/>
  <c r="L170" i="3"/>
  <c r="J170" i="3"/>
  <c r="I170" i="3"/>
  <c r="G170" i="3"/>
  <c r="F170" i="3"/>
  <c r="E170" i="3"/>
  <c r="D170" i="3"/>
  <c r="C170" i="3"/>
  <c r="J169" i="3"/>
  <c r="I169" i="3"/>
  <c r="E169" i="3"/>
  <c r="D169" i="3"/>
  <c r="C169" i="3"/>
  <c r="N69" i="3"/>
  <c r="L69" i="3"/>
  <c r="J69" i="3"/>
  <c r="I69" i="3"/>
  <c r="G69" i="3"/>
  <c r="F69" i="3"/>
  <c r="E69" i="3"/>
  <c r="D69" i="3"/>
  <c r="C69" i="3"/>
  <c r="B187" i="3" l="1"/>
  <c r="B186" i="3"/>
  <c r="B28" i="3"/>
  <c r="B245" i="3"/>
  <c r="B85" i="3"/>
  <c r="N9" i="3"/>
  <c r="N11" i="3"/>
  <c r="N12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34" i="3"/>
  <c r="N136" i="3"/>
  <c r="N137" i="3"/>
  <c r="N138" i="3"/>
  <c r="N139" i="3"/>
  <c r="N140" i="3"/>
  <c r="N141" i="3"/>
  <c r="N142" i="3"/>
  <c r="N147" i="3"/>
  <c r="N160" i="3"/>
  <c r="N161" i="3"/>
  <c r="N162" i="3"/>
  <c r="N164" i="3"/>
  <c r="N165" i="3"/>
  <c r="N166" i="3"/>
  <c r="N167" i="3"/>
  <c r="N168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3" i="3"/>
  <c r="N225" i="3"/>
  <c r="N227" i="3"/>
  <c r="N229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9" i="3"/>
  <c r="N260" i="3"/>
  <c r="N261" i="3"/>
  <c r="N262" i="3"/>
  <c r="N263" i="3"/>
  <c r="N264" i="3"/>
  <c r="N265" i="3"/>
  <c r="N266" i="3"/>
  <c r="N267" i="3"/>
  <c r="N271" i="3"/>
  <c r="N272" i="3"/>
  <c r="N273" i="3"/>
  <c r="N274" i="3"/>
  <c r="N280" i="3"/>
  <c r="N281" i="3"/>
  <c r="C8" i="3"/>
  <c r="D8" i="3"/>
  <c r="E8" i="3"/>
  <c r="I8" i="3"/>
  <c r="J8" i="3"/>
  <c r="C9" i="3"/>
  <c r="D9" i="3"/>
  <c r="E9" i="3"/>
  <c r="F9" i="3"/>
  <c r="G9" i="3"/>
  <c r="I9" i="3"/>
  <c r="J9" i="3"/>
  <c r="L9" i="3"/>
  <c r="C10" i="3"/>
  <c r="D10" i="3"/>
  <c r="E10" i="3"/>
  <c r="I10" i="3"/>
  <c r="J10" i="3"/>
  <c r="C11" i="3"/>
  <c r="D11" i="3"/>
  <c r="E11" i="3"/>
  <c r="F11" i="3"/>
  <c r="G11" i="3"/>
  <c r="I11" i="3"/>
  <c r="J11" i="3"/>
  <c r="L11" i="3"/>
  <c r="C12" i="3"/>
  <c r="D12" i="3"/>
  <c r="E12" i="3"/>
  <c r="F12" i="3"/>
  <c r="G12" i="3"/>
  <c r="I12" i="3"/>
  <c r="J12" i="3"/>
  <c r="L12" i="3"/>
  <c r="C13" i="3"/>
  <c r="D13" i="3"/>
  <c r="E13" i="3"/>
  <c r="I13" i="3"/>
  <c r="J13" i="3"/>
  <c r="C14" i="3"/>
  <c r="D14" i="3"/>
  <c r="E14" i="3"/>
  <c r="F14" i="3"/>
  <c r="G14" i="3"/>
  <c r="I14" i="3"/>
  <c r="J14" i="3"/>
  <c r="L14" i="3"/>
  <c r="C15" i="3"/>
  <c r="D15" i="3"/>
  <c r="E15" i="3"/>
  <c r="F15" i="3"/>
  <c r="G15" i="3"/>
  <c r="I15" i="3"/>
  <c r="J15" i="3"/>
  <c r="L15" i="3"/>
  <c r="C16" i="3"/>
  <c r="D16" i="3"/>
  <c r="E16" i="3"/>
  <c r="F16" i="3"/>
  <c r="G16" i="3"/>
  <c r="I16" i="3"/>
  <c r="J16" i="3"/>
  <c r="L16" i="3"/>
  <c r="C17" i="3"/>
  <c r="D17" i="3"/>
  <c r="E17" i="3"/>
  <c r="F17" i="3"/>
  <c r="G17" i="3"/>
  <c r="I17" i="3"/>
  <c r="J17" i="3"/>
  <c r="L17" i="3"/>
  <c r="C18" i="3"/>
  <c r="D18" i="3"/>
  <c r="E18" i="3"/>
  <c r="F18" i="3"/>
  <c r="G18" i="3"/>
  <c r="I18" i="3"/>
  <c r="J18" i="3"/>
  <c r="L18" i="3"/>
  <c r="C19" i="3"/>
  <c r="D19" i="3"/>
  <c r="E19" i="3"/>
  <c r="F19" i="3"/>
  <c r="G19" i="3"/>
  <c r="I19" i="3"/>
  <c r="J19" i="3"/>
  <c r="L19" i="3"/>
  <c r="C20" i="3"/>
  <c r="D20" i="3"/>
  <c r="E20" i="3"/>
  <c r="F20" i="3"/>
  <c r="G20" i="3"/>
  <c r="I20" i="3"/>
  <c r="J20" i="3"/>
  <c r="L20" i="3"/>
  <c r="C21" i="3"/>
  <c r="D21" i="3"/>
  <c r="E21" i="3"/>
  <c r="F21" i="3"/>
  <c r="G21" i="3"/>
  <c r="I21" i="3"/>
  <c r="J21" i="3"/>
  <c r="L21" i="3"/>
  <c r="C22" i="3"/>
  <c r="D22" i="3"/>
  <c r="E22" i="3"/>
  <c r="F22" i="3"/>
  <c r="G22" i="3"/>
  <c r="I22" i="3"/>
  <c r="J22" i="3"/>
  <c r="L22" i="3"/>
  <c r="C23" i="3"/>
  <c r="D23" i="3"/>
  <c r="E23" i="3"/>
  <c r="F23" i="3"/>
  <c r="G23" i="3"/>
  <c r="I23" i="3"/>
  <c r="J23" i="3"/>
  <c r="L23" i="3"/>
  <c r="C24" i="3"/>
  <c r="D24" i="3"/>
  <c r="E24" i="3"/>
  <c r="F24" i="3"/>
  <c r="G24" i="3"/>
  <c r="I24" i="3"/>
  <c r="J24" i="3"/>
  <c r="L24" i="3"/>
  <c r="C25" i="3"/>
  <c r="D25" i="3"/>
  <c r="E25" i="3"/>
  <c r="F25" i="3"/>
  <c r="G25" i="3"/>
  <c r="I25" i="3"/>
  <c r="J25" i="3"/>
  <c r="L25" i="3"/>
  <c r="C26" i="3"/>
  <c r="D26" i="3"/>
  <c r="E26" i="3"/>
  <c r="F26" i="3"/>
  <c r="G26" i="3"/>
  <c r="I26" i="3"/>
  <c r="J26" i="3"/>
  <c r="L26" i="3"/>
  <c r="C27" i="3"/>
  <c r="D27" i="3"/>
  <c r="E27" i="3"/>
  <c r="F27" i="3"/>
  <c r="G27" i="3"/>
  <c r="I27" i="3"/>
  <c r="J27" i="3"/>
  <c r="L27" i="3"/>
  <c r="C28" i="3"/>
  <c r="D28" i="3"/>
  <c r="E28" i="3"/>
  <c r="F28" i="3"/>
  <c r="G28" i="3"/>
  <c r="I28" i="3"/>
  <c r="J28" i="3"/>
  <c r="L28" i="3"/>
  <c r="C29" i="3"/>
  <c r="D29" i="3"/>
  <c r="E29" i="3"/>
  <c r="F29" i="3"/>
  <c r="G29" i="3"/>
  <c r="I29" i="3"/>
  <c r="J29" i="3"/>
  <c r="L29" i="3"/>
  <c r="C30" i="3"/>
  <c r="D30" i="3"/>
  <c r="E30" i="3"/>
  <c r="F30" i="3"/>
  <c r="G30" i="3"/>
  <c r="I30" i="3"/>
  <c r="J30" i="3"/>
  <c r="L30" i="3"/>
  <c r="C31" i="3"/>
  <c r="D31" i="3"/>
  <c r="E31" i="3"/>
  <c r="F31" i="3"/>
  <c r="G31" i="3"/>
  <c r="I31" i="3"/>
  <c r="J31" i="3"/>
  <c r="L31" i="3"/>
  <c r="C32" i="3"/>
  <c r="D32" i="3"/>
  <c r="E32" i="3"/>
  <c r="F32" i="3"/>
  <c r="G32" i="3"/>
  <c r="I32" i="3"/>
  <c r="J32" i="3"/>
  <c r="L32" i="3"/>
  <c r="C33" i="3"/>
  <c r="D33" i="3"/>
  <c r="E33" i="3"/>
  <c r="F33" i="3"/>
  <c r="G33" i="3"/>
  <c r="I33" i="3"/>
  <c r="J33" i="3"/>
  <c r="L33" i="3"/>
  <c r="C34" i="3"/>
  <c r="D34" i="3"/>
  <c r="E34" i="3"/>
  <c r="F34" i="3"/>
  <c r="G34" i="3"/>
  <c r="I34" i="3"/>
  <c r="J34" i="3"/>
  <c r="L34" i="3"/>
  <c r="C35" i="3"/>
  <c r="D35" i="3"/>
  <c r="E35" i="3"/>
  <c r="F35" i="3"/>
  <c r="G35" i="3"/>
  <c r="I35" i="3"/>
  <c r="J35" i="3"/>
  <c r="L35" i="3"/>
  <c r="C36" i="3"/>
  <c r="D36" i="3"/>
  <c r="E36" i="3"/>
  <c r="F36" i="3"/>
  <c r="G36" i="3"/>
  <c r="I36" i="3"/>
  <c r="J36" i="3"/>
  <c r="L36" i="3"/>
  <c r="C37" i="3"/>
  <c r="D37" i="3"/>
  <c r="E37" i="3"/>
  <c r="F37" i="3"/>
  <c r="G37" i="3"/>
  <c r="I37" i="3"/>
  <c r="J37" i="3"/>
  <c r="L37" i="3"/>
  <c r="C38" i="3"/>
  <c r="D38" i="3"/>
  <c r="E38" i="3"/>
  <c r="F38" i="3"/>
  <c r="G38" i="3"/>
  <c r="I38" i="3"/>
  <c r="J38" i="3"/>
  <c r="L38" i="3"/>
  <c r="C39" i="3"/>
  <c r="D39" i="3"/>
  <c r="E39" i="3"/>
  <c r="F39" i="3"/>
  <c r="G39" i="3"/>
  <c r="I39" i="3"/>
  <c r="J39" i="3"/>
  <c r="L39" i="3"/>
  <c r="C40" i="3"/>
  <c r="D40" i="3"/>
  <c r="E40" i="3"/>
  <c r="F40" i="3"/>
  <c r="G40" i="3"/>
  <c r="I40" i="3"/>
  <c r="J40" i="3"/>
  <c r="L40" i="3"/>
  <c r="C41" i="3"/>
  <c r="D41" i="3"/>
  <c r="E41" i="3"/>
  <c r="F41" i="3"/>
  <c r="G41" i="3"/>
  <c r="I41" i="3"/>
  <c r="J41" i="3"/>
  <c r="L41" i="3"/>
  <c r="C42" i="3"/>
  <c r="D42" i="3"/>
  <c r="E42" i="3"/>
  <c r="F42" i="3"/>
  <c r="G42" i="3"/>
  <c r="I42" i="3"/>
  <c r="J42" i="3"/>
  <c r="L42" i="3"/>
  <c r="C43" i="3"/>
  <c r="D43" i="3"/>
  <c r="E43" i="3"/>
  <c r="F43" i="3"/>
  <c r="G43" i="3"/>
  <c r="I43" i="3"/>
  <c r="J43" i="3"/>
  <c r="L43" i="3"/>
  <c r="C44" i="3"/>
  <c r="D44" i="3"/>
  <c r="E44" i="3"/>
  <c r="F44" i="3"/>
  <c r="G44" i="3"/>
  <c r="I44" i="3"/>
  <c r="J44" i="3"/>
  <c r="L44" i="3"/>
  <c r="C45" i="3"/>
  <c r="D45" i="3"/>
  <c r="E45" i="3"/>
  <c r="F45" i="3"/>
  <c r="G45" i="3"/>
  <c r="I45" i="3"/>
  <c r="J45" i="3"/>
  <c r="L45" i="3"/>
  <c r="C46" i="3"/>
  <c r="D46" i="3"/>
  <c r="E46" i="3"/>
  <c r="F46" i="3"/>
  <c r="G46" i="3"/>
  <c r="I46" i="3"/>
  <c r="J46" i="3"/>
  <c r="L46" i="3"/>
  <c r="C47" i="3"/>
  <c r="D47" i="3"/>
  <c r="E47" i="3"/>
  <c r="F47" i="3"/>
  <c r="G47" i="3"/>
  <c r="I47" i="3"/>
  <c r="J47" i="3"/>
  <c r="L47" i="3"/>
  <c r="C48" i="3"/>
  <c r="D48" i="3"/>
  <c r="E48" i="3"/>
  <c r="F48" i="3"/>
  <c r="G48" i="3"/>
  <c r="I48" i="3"/>
  <c r="J48" i="3"/>
  <c r="L48" i="3"/>
  <c r="C49" i="3"/>
  <c r="D49" i="3"/>
  <c r="E49" i="3"/>
  <c r="F49" i="3"/>
  <c r="G49" i="3"/>
  <c r="I49" i="3"/>
  <c r="J49" i="3"/>
  <c r="L49" i="3"/>
  <c r="C50" i="3"/>
  <c r="D50" i="3"/>
  <c r="E50" i="3"/>
  <c r="F50" i="3"/>
  <c r="G50" i="3"/>
  <c r="I50" i="3"/>
  <c r="J50" i="3"/>
  <c r="L50" i="3"/>
  <c r="C51" i="3"/>
  <c r="D51" i="3"/>
  <c r="E51" i="3"/>
  <c r="F51" i="3"/>
  <c r="G51" i="3"/>
  <c r="I51" i="3"/>
  <c r="J51" i="3"/>
  <c r="L51" i="3"/>
  <c r="C52" i="3"/>
  <c r="D52" i="3"/>
  <c r="E52" i="3"/>
  <c r="F52" i="3"/>
  <c r="G52" i="3"/>
  <c r="I52" i="3"/>
  <c r="J52" i="3"/>
  <c r="L52" i="3"/>
  <c r="C53" i="3"/>
  <c r="D53" i="3"/>
  <c r="E53" i="3"/>
  <c r="F53" i="3"/>
  <c r="G53" i="3"/>
  <c r="I53" i="3"/>
  <c r="J53" i="3"/>
  <c r="L53" i="3"/>
  <c r="C54" i="3"/>
  <c r="D54" i="3"/>
  <c r="E54" i="3"/>
  <c r="F54" i="3"/>
  <c r="G54" i="3"/>
  <c r="I54" i="3"/>
  <c r="J54" i="3"/>
  <c r="L54" i="3"/>
  <c r="C55" i="3"/>
  <c r="D55" i="3"/>
  <c r="E55" i="3"/>
  <c r="F55" i="3"/>
  <c r="G55" i="3"/>
  <c r="I55" i="3"/>
  <c r="J55" i="3"/>
  <c r="L55" i="3"/>
  <c r="C56" i="3"/>
  <c r="D56" i="3"/>
  <c r="E56" i="3"/>
  <c r="F56" i="3"/>
  <c r="G56" i="3"/>
  <c r="I56" i="3"/>
  <c r="J56" i="3"/>
  <c r="L56" i="3"/>
  <c r="C57" i="3"/>
  <c r="D57" i="3"/>
  <c r="E57" i="3"/>
  <c r="F57" i="3"/>
  <c r="G57" i="3"/>
  <c r="I57" i="3"/>
  <c r="J57" i="3"/>
  <c r="L57" i="3"/>
  <c r="C58" i="3"/>
  <c r="D58" i="3"/>
  <c r="E58" i="3"/>
  <c r="F58" i="3"/>
  <c r="G58" i="3"/>
  <c r="I58" i="3"/>
  <c r="J58" i="3"/>
  <c r="L58" i="3"/>
  <c r="C59" i="3"/>
  <c r="D59" i="3"/>
  <c r="E59" i="3"/>
  <c r="F59" i="3"/>
  <c r="G59" i="3"/>
  <c r="I59" i="3"/>
  <c r="J59" i="3"/>
  <c r="L59" i="3"/>
  <c r="C60" i="3"/>
  <c r="D60" i="3"/>
  <c r="E60" i="3"/>
  <c r="F60" i="3"/>
  <c r="G60" i="3"/>
  <c r="I60" i="3"/>
  <c r="J60" i="3"/>
  <c r="L60" i="3"/>
  <c r="C61" i="3"/>
  <c r="D61" i="3"/>
  <c r="E61" i="3"/>
  <c r="F61" i="3"/>
  <c r="G61" i="3"/>
  <c r="I61" i="3"/>
  <c r="J61" i="3"/>
  <c r="L61" i="3"/>
  <c r="C62" i="3"/>
  <c r="D62" i="3"/>
  <c r="E62" i="3"/>
  <c r="F62" i="3"/>
  <c r="G62" i="3"/>
  <c r="I62" i="3"/>
  <c r="J62" i="3"/>
  <c r="L62" i="3"/>
  <c r="C63" i="3"/>
  <c r="D63" i="3"/>
  <c r="E63" i="3"/>
  <c r="F63" i="3"/>
  <c r="G63" i="3"/>
  <c r="I63" i="3"/>
  <c r="J63" i="3"/>
  <c r="L63" i="3"/>
  <c r="C64" i="3"/>
  <c r="D64" i="3"/>
  <c r="E64" i="3"/>
  <c r="F64" i="3"/>
  <c r="G64" i="3"/>
  <c r="I64" i="3"/>
  <c r="J64" i="3"/>
  <c r="L64" i="3"/>
  <c r="C65" i="3"/>
  <c r="D65" i="3"/>
  <c r="E65" i="3"/>
  <c r="F65" i="3"/>
  <c r="G65" i="3"/>
  <c r="I65" i="3"/>
  <c r="J65" i="3"/>
  <c r="L65" i="3"/>
  <c r="C66" i="3"/>
  <c r="D66" i="3"/>
  <c r="E66" i="3"/>
  <c r="F66" i="3"/>
  <c r="G66" i="3"/>
  <c r="I66" i="3"/>
  <c r="J66" i="3"/>
  <c r="L66" i="3"/>
  <c r="C67" i="3"/>
  <c r="D67" i="3"/>
  <c r="E67" i="3"/>
  <c r="F67" i="3"/>
  <c r="G67" i="3"/>
  <c r="I67" i="3"/>
  <c r="J67" i="3"/>
  <c r="L67" i="3"/>
  <c r="C68" i="3"/>
  <c r="D68" i="3"/>
  <c r="E68" i="3"/>
  <c r="F68" i="3"/>
  <c r="G68" i="3"/>
  <c r="I68" i="3"/>
  <c r="J68" i="3"/>
  <c r="L68" i="3"/>
  <c r="C70" i="3"/>
  <c r="D70" i="3"/>
  <c r="E70" i="3"/>
  <c r="I70" i="3"/>
  <c r="J70" i="3"/>
  <c r="C71" i="3"/>
  <c r="D71" i="3"/>
  <c r="E71" i="3"/>
  <c r="F71" i="3"/>
  <c r="G71" i="3"/>
  <c r="I71" i="3"/>
  <c r="J71" i="3"/>
  <c r="L71" i="3"/>
  <c r="C72" i="3"/>
  <c r="D72" i="3"/>
  <c r="E72" i="3"/>
  <c r="F72" i="3"/>
  <c r="G72" i="3"/>
  <c r="I72" i="3"/>
  <c r="J72" i="3"/>
  <c r="L72" i="3"/>
  <c r="C73" i="3"/>
  <c r="D73" i="3"/>
  <c r="E73" i="3"/>
  <c r="F73" i="3"/>
  <c r="G73" i="3"/>
  <c r="I73" i="3"/>
  <c r="J73" i="3"/>
  <c r="L73" i="3"/>
  <c r="C74" i="3"/>
  <c r="D74" i="3"/>
  <c r="E74" i="3"/>
  <c r="F74" i="3"/>
  <c r="G74" i="3"/>
  <c r="I74" i="3"/>
  <c r="J74" i="3"/>
  <c r="L74" i="3"/>
  <c r="C75" i="3"/>
  <c r="D75" i="3"/>
  <c r="E75" i="3"/>
  <c r="F75" i="3"/>
  <c r="G75" i="3"/>
  <c r="I75" i="3"/>
  <c r="J75" i="3"/>
  <c r="L75" i="3"/>
  <c r="C76" i="3"/>
  <c r="D76" i="3"/>
  <c r="E76" i="3"/>
  <c r="F76" i="3"/>
  <c r="G76" i="3"/>
  <c r="I76" i="3"/>
  <c r="J76" i="3"/>
  <c r="L76" i="3"/>
  <c r="C77" i="3"/>
  <c r="D77" i="3"/>
  <c r="E77" i="3"/>
  <c r="F77" i="3"/>
  <c r="G77" i="3"/>
  <c r="I77" i="3"/>
  <c r="J77" i="3"/>
  <c r="L77" i="3"/>
  <c r="C78" i="3"/>
  <c r="D78" i="3"/>
  <c r="E78" i="3"/>
  <c r="F78" i="3"/>
  <c r="G78" i="3"/>
  <c r="I78" i="3"/>
  <c r="J78" i="3"/>
  <c r="L78" i="3"/>
  <c r="C79" i="3"/>
  <c r="D79" i="3"/>
  <c r="E79" i="3"/>
  <c r="F79" i="3"/>
  <c r="G79" i="3"/>
  <c r="I79" i="3"/>
  <c r="J79" i="3"/>
  <c r="L79" i="3"/>
  <c r="C80" i="3"/>
  <c r="D80" i="3"/>
  <c r="E80" i="3"/>
  <c r="F80" i="3"/>
  <c r="G80" i="3"/>
  <c r="I80" i="3"/>
  <c r="J80" i="3"/>
  <c r="L80" i="3"/>
  <c r="C81" i="3"/>
  <c r="D81" i="3"/>
  <c r="E81" i="3"/>
  <c r="F81" i="3"/>
  <c r="G81" i="3"/>
  <c r="I81" i="3"/>
  <c r="J81" i="3"/>
  <c r="L81" i="3"/>
  <c r="C82" i="3"/>
  <c r="D82" i="3"/>
  <c r="E82" i="3"/>
  <c r="F82" i="3"/>
  <c r="G82" i="3"/>
  <c r="I82" i="3"/>
  <c r="J82" i="3"/>
  <c r="L82" i="3"/>
  <c r="C83" i="3"/>
  <c r="D83" i="3"/>
  <c r="E83" i="3"/>
  <c r="F83" i="3"/>
  <c r="G83" i="3"/>
  <c r="I83" i="3"/>
  <c r="J83" i="3"/>
  <c r="L83" i="3"/>
  <c r="C84" i="3"/>
  <c r="D84" i="3"/>
  <c r="E84" i="3"/>
  <c r="F84" i="3"/>
  <c r="G84" i="3"/>
  <c r="I84" i="3"/>
  <c r="J84" i="3"/>
  <c r="L84" i="3"/>
  <c r="C85" i="3"/>
  <c r="D85" i="3"/>
  <c r="E85" i="3"/>
  <c r="F85" i="3"/>
  <c r="G85" i="3"/>
  <c r="I85" i="3"/>
  <c r="J85" i="3"/>
  <c r="L85" i="3"/>
  <c r="C86" i="3"/>
  <c r="D86" i="3"/>
  <c r="E86" i="3"/>
  <c r="F86" i="3"/>
  <c r="G86" i="3"/>
  <c r="I86" i="3"/>
  <c r="J86" i="3"/>
  <c r="L86" i="3"/>
  <c r="C87" i="3"/>
  <c r="D87" i="3"/>
  <c r="E87" i="3"/>
  <c r="F87" i="3"/>
  <c r="G87" i="3"/>
  <c r="I87" i="3"/>
  <c r="J87" i="3"/>
  <c r="L87" i="3"/>
  <c r="C88" i="3"/>
  <c r="D88" i="3"/>
  <c r="E88" i="3"/>
  <c r="F88" i="3"/>
  <c r="G88" i="3"/>
  <c r="I88" i="3"/>
  <c r="J88" i="3"/>
  <c r="L88" i="3"/>
  <c r="C89" i="3"/>
  <c r="D89" i="3"/>
  <c r="E89" i="3"/>
  <c r="F89" i="3"/>
  <c r="G89" i="3"/>
  <c r="I89" i="3"/>
  <c r="J89" i="3"/>
  <c r="L89" i="3"/>
  <c r="C90" i="3"/>
  <c r="D90" i="3"/>
  <c r="E90" i="3"/>
  <c r="F90" i="3"/>
  <c r="G90" i="3"/>
  <c r="I90" i="3"/>
  <c r="J90" i="3"/>
  <c r="L90" i="3"/>
  <c r="C91" i="3"/>
  <c r="D91" i="3"/>
  <c r="E91" i="3"/>
  <c r="F91" i="3"/>
  <c r="G91" i="3"/>
  <c r="I91" i="3"/>
  <c r="J91" i="3"/>
  <c r="L91" i="3"/>
  <c r="C92" i="3"/>
  <c r="D92" i="3"/>
  <c r="E92" i="3"/>
  <c r="F92" i="3"/>
  <c r="G92" i="3"/>
  <c r="I92" i="3"/>
  <c r="J92" i="3"/>
  <c r="L92" i="3"/>
  <c r="C93" i="3"/>
  <c r="D93" i="3"/>
  <c r="E93" i="3"/>
  <c r="F93" i="3"/>
  <c r="G93" i="3"/>
  <c r="I93" i="3"/>
  <c r="J93" i="3"/>
  <c r="L93" i="3"/>
  <c r="C94" i="3"/>
  <c r="D94" i="3"/>
  <c r="E94" i="3"/>
  <c r="F94" i="3"/>
  <c r="G94" i="3"/>
  <c r="I94" i="3"/>
  <c r="J94" i="3"/>
  <c r="L94" i="3"/>
  <c r="C95" i="3"/>
  <c r="D95" i="3"/>
  <c r="E95" i="3"/>
  <c r="F95" i="3"/>
  <c r="G95" i="3"/>
  <c r="I95" i="3"/>
  <c r="J95" i="3"/>
  <c r="L95" i="3"/>
  <c r="C96" i="3"/>
  <c r="D96" i="3"/>
  <c r="E96" i="3"/>
  <c r="F96" i="3"/>
  <c r="G96" i="3"/>
  <c r="I96" i="3"/>
  <c r="J96" i="3"/>
  <c r="L96" i="3"/>
  <c r="C97" i="3"/>
  <c r="D97" i="3"/>
  <c r="E97" i="3"/>
  <c r="F97" i="3"/>
  <c r="G97" i="3"/>
  <c r="I97" i="3"/>
  <c r="J97" i="3"/>
  <c r="L97" i="3"/>
  <c r="C98" i="3"/>
  <c r="D98" i="3"/>
  <c r="E98" i="3"/>
  <c r="F98" i="3"/>
  <c r="G98" i="3"/>
  <c r="I98" i="3"/>
  <c r="J98" i="3"/>
  <c r="L98" i="3"/>
  <c r="C99" i="3"/>
  <c r="D99" i="3"/>
  <c r="E99" i="3"/>
  <c r="F99" i="3"/>
  <c r="G99" i="3"/>
  <c r="I99" i="3"/>
  <c r="J99" i="3"/>
  <c r="L99" i="3"/>
  <c r="C100" i="3"/>
  <c r="D100" i="3"/>
  <c r="E100" i="3"/>
  <c r="F100" i="3"/>
  <c r="G100" i="3"/>
  <c r="I100" i="3"/>
  <c r="J100" i="3"/>
  <c r="L100" i="3"/>
  <c r="C101" i="3"/>
  <c r="D101" i="3"/>
  <c r="E101" i="3"/>
  <c r="F101" i="3"/>
  <c r="G101" i="3"/>
  <c r="I101" i="3"/>
  <c r="J101" i="3"/>
  <c r="L101" i="3"/>
  <c r="C102" i="3"/>
  <c r="D102" i="3"/>
  <c r="E102" i="3"/>
  <c r="F102" i="3"/>
  <c r="G102" i="3"/>
  <c r="I102" i="3"/>
  <c r="J102" i="3"/>
  <c r="L102" i="3"/>
  <c r="C103" i="3"/>
  <c r="D103" i="3"/>
  <c r="E103" i="3"/>
  <c r="F103" i="3"/>
  <c r="G103" i="3"/>
  <c r="I103" i="3"/>
  <c r="J103" i="3"/>
  <c r="L103" i="3"/>
  <c r="C104" i="3"/>
  <c r="D104" i="3"/>
  <c r="E104" i="3"/>
  <c r="F104" i="3"/>
  <c r="G104" i="3"/>
  <c r="I104" i="3"/>
  <c r="J104" i="3"/>
  <c r="L104" i="3"/>
  <c r="C105" i="3"/>
  <c r="D105" i="3"/>
  <c r="E105" i="3"/>
  <c r="F105" i="3"/>
  <c r="G105" i="3"/>
  <c r="I105" i="3"/>
  <c r="J105" i="3"/>
  <c r="L105" i="3"/>
  <c r="C106" i="3"/>
  <c r="D106" i="3"/>
  <c r="E106" i="3"/>
  <c r="F106" i="3"/>
  <c r="G106" i="3"/>
  <c r="I106" i="3"/>
  <c r="J106" i="3"/>
  <c r="L106" i="3"/>
  <c r="C107" i="3"/>
  <c r="D107" i="3"/>
  <c r="E107" i="3"/>
  <c r="F107" i="3"/>
  <c r="G107" i="3"/>
  <c r="I107" i="3"/>
  <c r="J107" i="3"/>
  <c r="L107" i="3"/>
  <c r="C108" i="3"/>
  <c r="D108" i="3"/>
  <c r="E108" i="3"/>
  <c r="F108" i="3"/>
  <c r="G108" i="3"/>
  <c r="I108" i="3"/>
  <c r="J108" i="3"/>
  <c r="L108" i="3"/>
  <c r="C109" i="3"/>
  <c r="D109" i="3"/>
  <c r="E109" i="3"/>
  <c r="F109" i="3"/>
  <c r="G109" i="3"/>
  <c r="I109" i="3"/>
  <c r="J109" i="3"/>
  <c r="L109" i="3"/>
  <c r="C110" i="3"/>
  <c r="D110" i="3"/>
  <c r="E110" i="3"/>
  <c r="F110" i="3"/>
  <c r="G110" i="3"/>
  <c r="I110" i="3"/>
  <c r="J110" i="3"/>
  <c r="L110" i="3"/>
  <c r="C111" i="3"/>
  <c r="D111" i="3"/>
  <c r="E111" i="3"/>
  <c r="F111" i="3"/>
  <c r="G111" i="3"/>
  <c r="I111" i="3"/>
  <c r="J111" i="3"/>
  <c r="L111" i="3"/>
  <c r="C112" i="3"/>
  <c r="D112" i="3"/>
  <c r="E112" i="3"/>
  <c r="F112" i="3"/>
  <c r="G112" i="3"/>
  <c r="I112" i="3"/>
  <c r="J112" i="3"/>
  <c r="L112" i="3"/>
  <c r="C113" i="3"/>
  <c r="D113" i="3"/>
  <c r="E113" i="3"/>
  <c r="F113" i="3"/>
  <c r="G113" i="3"/>
  <c r="I113" i="3"/>
  <c r="J113" i="3"/>
  <c r="L113" i="3"/>
  <c r="C114" i="3"/>
  <c r="D114" i="3"/>
  <c r="E114" i="3"/>
  <c r="F114" i="3"/>
  <c r="G114" i="3"/>
  <c r="I114" i="3"/>
  <c r="J114" i="3"/>
  <c r="L114" i="3"/>
  <c r="C115" i="3"/>
  <c r="D115" i="3"/>
  <c r="E115" i="3"/>
  <c r="F115" i="3"/>
  <c r="G115" i="3"/>
  <c r="I115" i="3"/>
  <c r="J115" i="3"/>
  <c r="L115" i="3"/>
  <c r="C116" i="3"/>
  <c r="D116" i="3"/>
  <c r="E116" i="3"/>
  <c r="F116" i="3"/>
  <c r="G116" i="3"/>
  <c r="I116" i="3"/>
  <c r="J116" i="3"/>
  <c r="L116" i="3"/>
  <c r="C117" i="3"/>
  <c r="D117" i="3"/>
  <c r="E117" i="3"/>
  <c r="F117" i="3"/>
  <c r="G117" i="3"/>
  <c r="I117" i="3"/>
  <c r="J117" i="3"/>
  <c r="L117" i="3"/>
  <c r="C118" i="3"/>
  <c r="D118" i="3"/>
  <c r="E118" i="3"/>
  <c r="F118" i="3"/>
  <c r="G118" i="3"/>
  <c r="I118" i="3"/>
  <c r="J118" i="3"/>
  <c r="L118" i="3"/>
  <c r="C119" i="3"/>
  <c r="D119" i="3"/>
  <c r="E119" i="3"/>
  <c r="F119" i="3"/>
  <c r="G119" i="3"/>
  <c r="I119" i="3"/>
  <c r="J119" i="3"/>
  <c r="L119" i="3"/>
  <c r="C120" i="3"/>
  <c r="D120" i="3"/>
  <c r="E120" i="3"/>
  <c r="F120" i="3"/>
  <c r="G120" i="3"/>
  <c r="I120" i="3"/>
  <c r="J120" i="3"/>
  <c r="L120" i="3"/>
  <c r="C121" i="3"/>
  <c r="D121" i="3"/>
  <c r="E121" i="3"/>
  <c r="F121" i="3"/>
  <c r="G121" i="3"/>
  <c r="I121" i="3"/>
  <c r="J121" i="3"/>
  <c r="L121" i="3"/>
  <c r="C122" i="3"/>
  <c r="D122" i="3"/>
  <c r="E122" i="3"/>
  <c r="F122" i="3"/>
  <c r="G122" i="3"/>
  <c r="I122" i="3"/>
  <c r="J122" i="3"/>
  <c r="L122" i="3"/>
  <c r="C123" i="3"/>
  <c r="D123" i="3"/>
  <c r="E123" i="3"/>
  <c r="F123" i="3"/>
  <c r="G123" i="3"/>
  <c r="I123" i="3"/>
  <c r="J123" i="3"/>
  <c r="L123" i="3"/>
  <c r="C124" i="3"/>
  <c r="D124" i="3"/>
  <c r="E124" i="3"/>
  <c r="F124" i="3"/>
  <c r="G124" i="3"/>
  <c r="I124" i="3"/>
  <c r="J124" i="3"/>
  <c r="L124" i="3"/>
  <c r="C125" i="3"/>
  <c r="D125" i="3"/>
  <c r="E125" i="3"/>
  <c r="F125" i="3"/>
  <c r="G125" i="3"/>
  <c r="I125" i="3"/>
  <c r="J125" i="3"/>
  <c r="L125" i="3"/>
  <c r="C126" i="3"/>
  <c r="D126" i="3"/>
  <c r="E126" i="3"/>
  <c r="F126" i="3"/>
  <c r="G126" i="3"/>
  <c r="I126" i="3"/>
  <c r="J126" i="3"/>
  <c r="L126" i="3"/>
  <c r="C127" i="3"/>
  <c r="D127" i="3"/>
  <c r="E127" i="3"/>
  <c r="F127" i="3"/>
  <c r="G127" i="3"/>
  <c r="I127" i="3"/>
  <c r="J127" i="3"/>
  <c r="L127" i="3"/>
  <c r="C128" i="3"/>
  <c r="D128" i="3"/>
  <c r="E128" i="3"/>
  <c r="F128" i="3"/>
  <c r="G128" i="3"/>
  <c r="I128" i="3"/>
  <c r="J128" i="3"/>
  <c r="L128" i="3"/>
  <c r="C134" i="3"/>
  <c r="D134" i="3"/>
  <c r="E134" i="3"/>
  <c r="F134" i="3"/>
  <c r="G134" i="3"/>
  <c r="I134" i="3"/>
  <c r="J134" i="3"/>
  <c r="L134" i="3"/>
  <c r="C135" i="3"/>
  <c r="D135" i="3"/>
  <c r="E135" i="3"/>
  <c r="I135" i="3"/>
  <c r="J135" i="3"/>
  <c r="C136" i="3"/>
  <c r="D136" i="3"/>
  <c r="E136" i="3"/>
  <c r="F136" i="3"/>
  <c r="G136" i="3"/>
  <c r="I136" i="3"/>
  <c r="J136" i="3"/>
  <c r="L136" i="3"/>
  <c r="C137" i="3"/>
  <c r="D137" i="3"/>
  <c r="E137" i="3"/>
  <c r="F137" i="3"/>
  <c r="G137" i="3"/>
  <c r="I137" i="3"/>
  <c r="J137" i="3"/>
  <c r="L137" i="3"/>
  <c r="C138" i="3"/>
  <c r="D138" i="3"/>
  <c r="E138" i="3"/>
  <c r="F138" i="3"/>
  <c r="G138" i="3"/>
  <c r="I138" i="3"/>
  <c r="J138" i="3"/>
  <c r="L138" i="3"/>
  <c r="C139" i="3"/>
  <c r="D139" i="3"/>
  <c r="E139" i="3"/>
  <c r="F139" i="3"/>
  <c r="G139" i="3"/>
  <c r="I139" i="3"/>
  <c r="J139" i="3"/>
  <c r="L139" i="3"/>
  <c r="C140" i="3"/>
  <c r="D140" i="3"/>
  <c r="E140" i="3"/>
  <c r="F140" i="3"/>
  <c r="G140" i="3"/>
  <c r="I140" i="3"/>
  <c r="J140" i="3"/>
  <c r="L140" i="3"/>
  <c r="C141" i="3"/>
  <c r="D141" i="3"/>
  <c r="E141" i="3"/>
  <c r="F141" i="3"/>
  <c r="G141" i="3"/>
  <c r="I141" i="3"/>
  <c r="J141" i="3"/>
  <c r="L141" i="3"/>
  <c r="C142" i="3"/>
  <c r="D142" i="3"/>
  <c r="E142" i="3"/>
  <c r="F142" i="3"/>
  <c r="G142" i="3"/>
  <c r="I142" i="3"/>
  <c r="J142" i="3"/>
  <c r="L142" i="3"/>
  <c r="C143" i="3"/>
  <c r="D143" i="3"/>
  <c r="E143" i="3"/>
  <c r="F143" i="3"/>
  <c r="G143" i="3"/>
  <c r="I143" i="3"/>
  <c r="J143" i="3"/>
  <c r="L143" i="3"/>
  <c r="C144" i="3"/>
  <c r="D144" i="3"/>
  <c r="E144" i="3"/>
  <c r="F144" i="3"/>
  <c r="G144" i="3"/>
  <c r="I144" i="3"/>
  <c r="J144" i="3"/>
  <c r="L144" i="3"/>
  <c r="C145" i="3"/>
  <c r="D145" i="3"/>
  <c r="E145" i="3"/>
  <c r="F145" i="3"/>
  <c r="G145" i="3"/>
  <c r="I145" i="3"/>
  <c r="J145" i="3"/>
  <c r="L145" i="3"/>
  <c r="C146" i="3"/>
  <c r="D146" i="3"/>
  <c r="E146" i="3"/>
  <c r="I146" i="3"/>
  <c r="J146" i="3"/>
  <c r="C147" i="3"/>
  <c r="D147" i="3"/>
  <c r="E147" i="3"/>
  <c r="F147" i="3"/>
  <c r="G147" i="3"/>
  <c r="I147" i="3"/>
  <c r="J147" i="3"/>
  <c r="L147" i="3"/>
  <c r="C148" i="3"/>
  <c r="D148" i="3"/>
  <c r="E148" i="3"/>
  <c r="F148" i="3"/>
  <c r="G148" i="3"/>
  <c r="I148" i="3"/>
  <c r="J148" i="3"/>
  <c r="L148" i="3"/>
  <c r="C149" i="3"/>
  <c r="D149" i="3"/>
  <c r="E149" i="3"/>
  <c r="F149" i="3"/>
  <c r="G149" i="3"/>
  <c r="I149" i="3"/>
  <c r="J149" i="3"/>
  <c r="L149" i="3"/>
  <c r="C150" i="3"/>
  <c r="D150" i="3"/>
  <c r="E150" i="3"/>
  <c r="F150" i="3"/>
  <c r="G150" i="3"/>
  <c r="I150" i="3"/>
  <c r="J150" i="3"/>
  <c r="L150" i="3"/>
  <c r="C151" i="3"/>
  <c r="D151" i="3"/>
  <c r="E151" i="3"/>
  <c r="F151" i="3"/>
  <c r="G151" i="3"/>
  <c r="I151" i="3"/>
  <c r="J151" i="3"/>
  <c r="L151" i="3"/>
  <c r="C152" i="3"/>
  <c r="D152" i="3"/>
  <c r="E152" i="3"/>
  <c r="F152" i="3"/>
  <c r="G152" i="3"/>
  <c r="I152" i="3"/>
  <c r="J152" i="3"/>
  <c r="L152" i="3"/>
  <c r="C153" i="3"/>
  <c r="D153" i="3"/>
  <c r="E153" i="3"/>
  <c r="F153" i="3"/>
  <c r="G153" i="3"/>
  <c r="I153" i="3"/>
  <c r="J153" i="3"/>
  <c r="L153" i="3"/>
  <c r="C154" i="3"/>
  <c r="D154" i="3"/>
  <c r="E154" i="3"/>
  <c r="F154" i="3"/>
  <c r="G154" i="3"/>
  <c r="I154" i="3"/>
  <c r="J154" i="3"/>
  <c r="L154" i="3"/>
  <c r="C155" i="3"/>
  <c r="D155" i="3"/>
  <c r="E155" i="3"/>
  <c r="F155" i="3"/>
  <c r="G155" i="3"/>
  <c r="I155" i="3"/>
  <c r="J155" i="3"/>
  <c r="L155" i="3"/>
  <c r="C156" i="3"/>
  <c r="D156" i="3"/>
  <c r="E156" i="3"/>
  <c r="F156" i="3"/>
  <c r="G156" i="3"/>
  <c r="I156" i="3"/>
  <c r="J156" i="3"/>
  <c r="L156" i="3"/>
  <c r="C157" i="3"/>
  <c r="D157" i="3"/>
  <c r="E157" i="3"/>
  <c r="F157" i="3"/>
  <c r="G157" i="3"/>
  <c r="I157" i="3"/>
  <c r="J157" i="3"/>
  <c r="L157" i="3"/>
  <c r="C158" i="3"/>
  <c r="D158" i="3"/>
  <c r="E158" i="3"/>
  <c r="F158" i="3"/>
  <c r="G158" i="3"/>
  <c r="I158" i="3"/>
  <c r="J158" i="3"/>
  <c r="L158" i="3"/>
  <c r="C159" i="3"/>
  <c r="D159" i="3"/>
  <c r="E159" i="3"/>
  <c r="I159" i="3"/>
  <c r="J159" i="3"/>
  <c r="C160" i="3"/>
  <c r="D160" i="3"/>
  <c r="E160" i="3"/>
  <c r="F160" i="3"/>
  <c r="G160" i="3"/>
  <c r="I160" i="3"/>
  <c r="J160" i="3"/>
  <c r="L160" i="3"/>
  <c r="C161" i="3"/>
  <c r="D161" i="3"/>
  <c r="E161" i="3"/>
  <c r="F161" i="3"/>
  <c r="G161" i="3"/>
  <c r="I161" i="3"/>
  <c r="J161" i="3"/>
  <c r="L161" i="3"/>
  <c r="C162" i="3"/>
  <c r="D162" i="3"/>
  <c r="E162" i="3"/>
  <c r="F162" i="3"/>
  <c r="G162" i="3"/>
  <c r="I162" i="3"/>
  <c r="J162" i="3"/>
  <c r="L162" i="3"/>
  <c r="C163" i="3"/>
  <c r="D163" i="3"/>
  <c r="E163" i="3"/>
  <c r="I163" i="3"/>
  <c r="J163" i="3"/>
  <c r="C164" i="3"/>
  <c r="D164" i="3"/>
  <c r="E164" i="3"/>
  <c r="F164" i="3"/>
  <c r="G164" i="3"/>
  <c r="I164" i="3"/>
  <c r="J164" i="3"/>
  <c r="L164" i="3"/>
  <c r="C165" i="3"/>
  <c r="D165" i="3"/>
  <c r="E165" i="3"/>
  <c r="F165" i="3"/>
  <c r="G165" i="3"/>
  <c r="I165" i="3"/>
  <c r="J165" i="3"/>
  <c r="L165" i="3"/>
  <c r="C166" i="3"/>
  <c r="D166" i="3"/>
  <c r="E166" i="3"/>
  <c r="F166" i="3"/>
  <c r="G166" i="3"/>
  <c r="I166" i="3"/>
  <c r="J166" i="3"/>
  <c r="L166" i="3"/>
  <c r="C167" i="3"/>
  <c r="D167" i="3"/>
  <c r="E167" i="3"/>
  <c r="F167" i="3"/>
  <c r="G167" i="3"/>
  <c r="I167" i="3"/>
  <c r="J167" i="3"/>
  <c r="L167" i="3"/>
  <c r="C168" i="3"/>
  <c r="D168" i="3"/>
  <c r="E168" i="3"/>
  <c r="F168" i="3"/>
  <c r="G168" i="3"/>
  <c r="I168" i="3"/>
  <c r="J168" i="3"/>
  <c r="L168" i="3"/>
  <c r="C171" i="3"/>
  <c r="D171" i="3"/>
  <c r="E171" i="3"/>
  <c r="I171" i="3"/>
  <c r="J171" i="3"/>
  <c r="C172" i="3"/>
  <c r="D172" i="3"/>
  <c r="E172" i="3"/>
  <c r="F172" i="3"/>
  <c r="G172" i="3"/>
  <c r="I172" i="3"/>
  <c r="J172" i="3"/>
  <c r="L172" i="3"/>
  <c r="C173" i="3"/>
  <c r="D173" i="3"/>
  <c r="E173" i="3"/>
  <c r="F173" i="3"/>
  <c r="G173" i="3"/>
  <c r="I173" i="3"/>
  <c r="J173" i="3"/>
  <c r="L173" i="3"/>
  <c r="C174" i="3"/>
  <c r="D174" i="3"/>
  <c r="E174" i="3"/>
  <c r="F174" i="3"/>
  <c r="G174" i="3"/>
  <c r="I174" i="3"/>
  <c r="J174" i="3"/>
  <c r="L174" i="3"/>
  <c r="C175" i="3"/>
  <c r="D175" i="3"/>
  <c r="E175" i="3"/>
  <c r="F175" i="3"/>
  <c r="G175" i="3"/>
  <c r="I175" i="3"/>
  <c r="J175" i="3"/>
  <c r="L175" i="3"/>
  <c r="C176" i="3"/>
  <c r="D176" i="3"/>
  <c r="E176" i="3"/>
  <c r="F176" i="3"/>
  <c r="G176" i="3"/>
  <c r="I176" i="3"/>
  <c r="J176" i="3"/>
  <c r="L176" i="3"/>
  <c r="C177" i="3"/>
  <c r="D177" i="3"/>
  <c r="E177" i="3"/>
  <c r="F177" i="3"/>
  <c r="G177" i="3"/>
  <c r="I177" i="3"/>
  <c r="J177" i="3"/>
  <c r="L177" i="3"/>
  <c r="C178" i="3"/>
  <c r="D178" i="3"/>
  <c r="E178" i="3"/>
  <c r="F178" i="3"/>
  <c r="G178" i="3"/>
  <c r="I178" i="3"/>
  <c r="J178" i="3"/>
  <c r="L178" i="3"/>
  <c r="C179" i="3"/>
  <c r="D179" i="3"/>
  <c r="E179" i="3"/>
  <c r="F179" i="3"/>
  <c r="G179" i="3"/>
  <c r="I179" i="3"/>
  <c r="J179" i="3"/>
  <c r="L179" i="3"/>
  <c r="C180" i="3"/>
  <c r="D180" i="3"/>
  <c r="E180" i="3"/>
  <c r="F180" i="3"/>
  <c r="G180" i="3"/>
  <c r="I180" i="3"/>
  <c r="J180" i="3"/>
  <c r="L180" i="3"/>
  <c r="C181" i="3"/>
  <c r="D181" i="3"/>
  <c r="E181" i="3"/>
  <c r="F181" i="3"/>
  <c r="G181" i="3"/>
  <c r="I181" i="3"/>
  <c r="J181" i="3"/>
  <c r="L181" i="3"/>
  <c r="C182" i="3"/>
  <c r="D182" i="3"/>
  <c r="E182" i="3"/>
  <c r="F182" i="3"/>
  <c r="G182" i="3"/>
  <c r="I182" i="3"/>
  <c r="J182" i="3"/>
  <c r="L182" i="3"/>
  <c r="C183" i="3"/>
  <c r="D183" i="3"/>
  <c r="E183" i="3"/>
  <c r="F183" i="3"/>
  <c r="G183" i="3"/>
  <c r="I183" i="3"/>
  <c r="J183" i="3"/>
  <c r="L183" i="3"/>
  <c r="C184" i="3"/>
  <c r="D184" i="3"/>
  <c r="E184" i="3"/>
  <c r="F184" i="3"/>
  <c r="G184" i="3"/>
  <c r="I184" i="3"/>
  <c r="J184" i="3"/>
  <c r="L184" i="3"/>
  <c r="C185" i="3"/>
  <c r="D185" i="3"/>
  <c r="E185" i="3"/>
  <c r="F185" i="3"/>
  <c r="G185" i="3"/>
  <c r="I185" i="3"/>
  <c r="J185" i="3"/>
  <c r="L185" i="3"/>
  <c r="C186" i="3"/>
  <c r="D186" i="3"/>
  <c r="E186" i="3"/>
  <c r="F186" i="3"/>
  <c r="G186" i="3"/>
  <c r="I186" i="3"/>
  <c r="J186" i="3"/>
  <c r="L186" i="3"/>
  <c r="C187" i="3"/>
  <c r="D187" i="3"/>
  <c r="E187" i="3"/>
  <c r="F187" i="3"/>
  <c r="G187" i="3"/>
  <c r="I187" i="3"/>
  <c r="J187" i="3"/>
  <c r="L187" i="3"/>
  <c r="C188" i="3"/>
  <c r="D188" i="3"/>
  <c r="E188" i="3"/>
  <c r="F188" i="3"/>
  <c r="G188" i="3"/>
  <c r="I188" i="3"/>
  <c r="J188" i="3"/>
  <c r="L188" i="3"/>
  <c r="C189" i="3"/>
  <c r="D189" i="3"/>
  <c r="E189" i="3"/>
  <c r="F189" i="3"/>
  <c r="G189" i="3"/>
  <c r="I189" i="3"/>
  <c r="J189" i="3"/>
  <c r="L189" i="3"/>
  <c r="C190" i="3"/>
  <c r="D190" i="3"/>
  <c r="E190" i="3"/>
  <c r="F190" i="3"/>
  <c r="G190" i="3"/>
  <c r="I190" i="3"/>
  <c r="J190" i="3"/>
  <c r="L190" i="3"/>
  <c r="C191" i="3"/>
  <c r="D191" i="3"/>
  <c r="E191" i="3"/>
  <c r="F191" i="3"/>
  <c r="G191" i="3"/>
  <c r="I191" i="3"/>
  <c r="J191" i="3"/>
  <c r="L191" i="3"/>
  <c r="C192" i="3"/>
  <c r="D192" i="3"/>
  <c r="E192" i="3"/>
  <c r="F192" i="3"/>
  <c r="G192" i="3"/>
  <c r="I192" i="3"/>
  <c r="J192" i="3"/>
  <c r="L192" i="3"/>
  <c r="C193" i="3"/>
  <c r="D193" i="3"/>
  <c r="E193" i="3"/>
  <c r="F193" i="3"/>
  <c r="G193" i="3"/>
  <c r="I193" i="3"/>
  <c r="J193" i="3"/>
  <c r="L193" i="3"/>
  <c r="C194" i="3"/>
  <c r="D194" i="3"/>
  <c r="E194" i="3"/>
  <c r="F194" i="3"/>
  <c r="G194" i="3"/>
  <c r="I194" i="3"/>
  <c r="J194" i="3"/>
  <c r="L194" i="3"/>
  <c r="C195" i="3"/>
  <c r="D195" i="3"/>
  <c r="E195" i="3"/>
  <c r="F195" i="3"/>
  <c r="G195" i="3"/>
  <c r="I195" i="3"/>
  <c r="J195" i="3"/>
  <c r="L195" i="3"/>
  <c r="C196" i="3"/>
  <c r="D196" i="3"/>
  <c r="E196" i="3"/>
  <c r="F196" i="3"/>
  <c r="G196" i="3"/>
  <c r="I196" i="3"/>
  <c r="J196" i="3"/>
  <c r="L196" i="3"/>
  <c r="C197" i="3"/>
  <c r="D197" i="3"/>
  <c r="E197" i="3"/>
  <c r="F197" i="3"/>
  <c r="G197" i="3"/>
  <c r="I197" i="3"/>
  <c r="J197" i="3"/>
  <c r="L197" i="3"/>
  <c r="C198" i="3"/>
  <c r="D198" i="3"/>
  <c r="E198" i="3"/>
  <c r="F198" i="3"/>
  <c r="G198" i="3"/>
  <c r="I198" i="3"/>
  <c r="J198" i="3"/>
  <c r="L198" i="3"/>
  <c r="C199" i="3"/>
  <c r="D199" i="3"/>
  <c r="E199" i="3"/>
  <c r="F199" i="3"/>
  <c r="G199" i="3"/>
  <c r="I199" i="3"/>
  <c r="J199" i="3"/>
  <c r="L199" i="3"/>
  <c r="C200" i="3"/>
  <c r="D200" i="3"/>
  <c r="E200" i="3"/>
  <c r="F200" i="3"/>
  <c r="G200" i="3"/>
  <c r="I200" i="3"/>
  <c r="J200" i="3"/>
  <c r="L200" i="3"/>
  <c r="C201" i="3"/>
  <c r="D201" i="3"/>
  <c r="E201" i="3"/>
  <c r="F201" i="3"/>
  <c r="G201" i="3"/>
  <c r="I201" i="3"/>
  <c r="J201" i="3"/>
  <c r="L201" i="3"/>
  <c r="C202" i="3"/>
  <c r="D202" i="3"/>
  <c r="E202" i="3"/>
  <c r="F202" i="3"/>
  <c r="G202" i="3"/>
  <c r="I202" i="3"/>
  <c r="J202" i="3"/>
  <c r="L202" i="3"/>
  <c r="C203" i="3"/>
  <c r="D203" i="3"/>
  <c r="E203" i="3"/>
  <c r="F203" i="3"/>
  <c r="G203" i="3"/>
  <c r="I203" i="3"/>
  <c r="J203" i="3"/>
  <c r="L203" i="3"/>
  <c r="C204" i="3"/>
  <c r="D204" i="3"/>
  <c r="E204" i="3"/>
  <c r="F204" i="3"/>
  <c r="G204" i="3"/>
  <c r="I204" i="3"/>
  <c r="J204" i="3"/>
  <c r="L204" i="3"/>
  <c r="C205" i="3"/>
  <c r="D205" i="3"/>
  <c r="E205" i="3"/>
  <c r="F205" i="3"/>
  <c r="G205" i="3"/>
  <c r="I205" i="3"/>
  <c r="J205" i="3"/>
  <c r="L205" i="3"/>
  <c r="C206" i="3"/>
  <c r="D206" i="3"/>
  <c r="E206" i="3"/>
  <c r="F206" i="3"/>
  <c r="G206" i="3"/>
  <c r="I206" i="3"/>
  <c r="J206" i="3"/>
  <c r="L206" i="3"/>
  <c r="C207" i="3"/>
  <c r="D207" i="3"/>
  <c r="E207" i="3"/>
  <c r="F207" i="3"/>
  <c r="G207" i="3"/>
  <c r="I207" i="3"/>
  <c r="J207" i="3"/>
  <c r="L207" i="3"/>
  <c r="C208" i="3"/>
  <c r="D208" i="3"/>
  <c r="E208" i="3"/>
  <c r="F208" i="3"/>
  <c r="G208" i="3"/>
  <c r="I208" i="3"/>
  <c r="J208" i="3"/>
  <c r="L208" i="3"/>
  <c r="C209" i="3"/>
  <c r="D209" i="3"/>
  <c r="E209" i="3"/>
  <c r="F209" i="3"/>
  <c r="G209" i="3"/>
  <c r="I209" i="3"/>
  <c r="J209" i="3"/>
  <c r="L209" i="3"/>
  <c r="C210" i="3"/>
  <c r="D210" i="3"/>
  <c r="E210" i="3"/>
  <c r="F210" i="3"/>
  <c r="G210" i="3"/>
  <c r="I210" i="3"/>
  <c r="J210" i="3"/>
  <c r="L210" i="3"/>
  <c r="C211" i="3"/>
  <c r="D211" i="3"/>
  <c r="E211" i="3"/>
  <c r="F211" i="3"/>
  <c r="G211" i="3"/>
  <c r="I211" i="3"/>
  <c r="J211" i="3"/>
  <c r="L211" i="3"/>
  <c r="C212" i="3"/>
  <c r="D212" i="3"/>
  <c r="E212" i="3"/>
  <c r="F212" i="3"/>
  <c r="G212" i="3"/>
  <c r="I212" i="3"/>
  <c r="J212" i="3"/>
  <c r="L212" i="3"/>
  <c r="C213" i="3"/>
  <c r="D213" i="3"/>
  <c r="E213" i="3"/>
  <c r="F213" i="3"/>
  <c r="G213" i="3"/>
  <c r="I213" i="3"/>
  <c r="J213" i="3"/>
  <c r="L213" i="3"/>
  <c r="C214" i="3"/>
  <c r="D214" i="3"/>
  <c r="E214" i="3"/>
  <c r="F214" i="3"/>
  <c r="G214" i="3"/>
  <c r="I214" i="3"/>
  <c r="J214" i="3"/>
  <c r="L214" i="3"/>
  <c r="C215" i="3"/>
  <c r="D215" i="3"/>
  <c r="E215" i="3"/>
  <c r="F215" i="3"/>
  <c r="G215" i="3"/>
  <c r="I215" i="3"/>
  <c r="J215" i="3"/>
  <c r="L215" i="3"/>
  <c r="C216" i="3"/>
  <c r="D216" i="3"/>
  <c r="E216" i="3"/>
  <c r="F216" i="3"/>
  <c r="G216" i="3"/>
  <c r="I216" i="3"/>
  <c r="J216" i="3"/>
  <c r="L216" i="3"/>
  <c r="C217" i="3"/>
  <c r="D217" i="3"/>
  <c r="E217" i="3"/>
  <c r="F217" i="3"/>
  <c r="G217" i="3"/>
  <c r="I217" i="3"/>
  <c r="J217" i="3"/>
  <c r="L217" i="3"/>
  <c r="C218" i="3"/>
  <c r="D218" i="3"/>
  <c r="E218" i="3"/>
  <c r="F218" i="3"/>
  <c r="G218" i="3"/>
  <c r="I218" i="3"/>
  <c r="J218" i="3"/>
  <c r="L218" i="3"/>
  <c r="C219" i="3"/>
  <c r="D219" i="3"/>
  <c r="E219" i="3"/>
  <c r="F219" i="3"/>
  <c r="G219" i="3"/>
  <c r="I219" i="3"/>
  <c r="J219" i="3"/>
  <c r="L219" i="3"/>
  <c r="C220" i="3"/>
  <c r="D220" i="3"/>
  <c r="E220" i="3"/>
  <c r="F220" i="3"/>
  <c r="G220" i="3"/>
  <c r="I220" i="3"/>
  <c r="J220" i="3"/>
  <c r="L220" i="3"/>
  <c r="C221" i="3"/>
  <c r="D221" i="3"/>
  <c r="E221" i="3"/>
  <c r="F221" i="3"/>
  <c r="G221" i="3"/>
  <c r="I221" i="3"/>
  <c r="J221" i="3"/>
  <c r="L221" i="3"/>
  <c r="C222" i="3"/>
  <c r="D222" i="3"/>
  <c r="E222" i="3"/>
  <c r="I222" i="3"/>
  <c r="J222" i="3"/>
  <c r="C223" i="3"/>
  <c r="D223" i="3"/>
  <c r="E223" i="3"/>
  <c r="F223" i="3"/>
  <c r="G223" i="3"/>
  <c r="I223" i="3"/>
  <c r="J223" i="3"/>
  <c r="L223" i="3"/>
  <c r="C224" i="3"/>
  <c r="D224" i="3"/>
  <c r="E224" i="3"/>
  <c r="I224" i="3"/>
  <c r="J224" i="3"/>
  <c r="C225" i="3"/>
  <c r="D225" i="3"/>
  <c r="E225" i="3"/>
  <c r="F225" i="3"/>
  <c r="G225" i="3"/>
  <c r="I225" i="3"/>
  <c r="J225" i="3"/>
  <c r="L225" i="3"/>
  <c r="C226" i="3"/>
  <c r="D226" i="3"/>
  <c r="E226" i="3"/>
  <c r="I226" i="3"/>
  <c r="J226" i="3"/>
  <c r="C227" i="3"/>
  <c r="D227" i="3"/>
  <c r="E227" i="3"/>
  <c r="F227" i="3"/>
  <c r="G227" i="3"/>
  <c r="I227" i="3"/>
  <c r="J227" i="3"/>
  <c r="L227" i="3"/>
  <c r="C228" i="3"/>
  <c r="D228" i="3"/>
  <c r="E228" i="3"/>
  <c r="I228" i="3"/>
  <c r="J228" i="3"/>
  <c r="C229" i="3"/>
  <c r="D229" i="3"/>
  <c r="E229" i="3"/>
  <c r="F229" i="3"/>
  <c r="G229" i="3"/>
  <c r="I229" i="3"/>
  <c r="J229" i="3"/>
  <c r="L229" i="3"/>
  <c r="C230" i="3"/>
  <c r="D230" i="3"/>
  <c r="E230" i="3"/>
  <c r="I230" i="3"/>
  <c r="J230" i="3"/>
  <c r="C231" i="3"/>
  <c r="D231" i="3"/>
  <c r="E231" i="3"/>
  <c r="F231" i="3"/>
  <c r="G231" i="3"/>
  <c r="I231" i="3"/>
  <c r="J231" i="3"/>
  <c r="L231" i="3"/>
  <c r="C232" i="3"/>
  <c r="D232" i="3"/>
  <c r="E232" i="3"/>
  <c r="F232" i="3"/>
  <c r="G232" i="3"/>
  <c r="I232" i="3"/>
  <c r="J232" i="3"/>
  <c r="L232" i="3"/>
  <c r="C233" i="3"/>
  <c r="D233" i="3"/>
  <c r="E233" i="3"/>
  <c r="F233" i="3"/>
  <c r="G233" i="3"/>
  <c r="I233" i="3"/>
  <c r="J233" i="3"/>
  <c r="L233" i="3"/>
  <c r="C234" i="3"/>
  <c r="D234" i="3"/>
  <c r="E234" i="3"/>
  <c r="F234" i="3"/>
  <c r="G234" i="3"/>
  <c r="I234" i="3"/>
  <c r="J234" i="3"/>
  <c r="L234" i="3"/>
  <c r="C235" i="3"/>
  <c r="D235" i="3"/>
  <c r="E235" i="3"/>
  <c r="F235" i="3"/>
  <c r="G235" i="3"/>
  <c r="I235" i="3"/>
  <c r="J235" i="3"/>
  <c r="L235" i="3"/>
  <c r="C236" i="3"/>
  <c r="D236" i="3"/>
  <c r="E236" i="3"/>
  <c r="F236" i="3"/>
  <c r="G236" i="3"/>
  <c r="I236" i="3"/>
  <c r="J236" i="3"/>
  <c r="L236" i="3"/>
  <c r="C237" i="3"/>
  <c r="D237" i="3"/>
  <c r="E237" i="3"/>
  <c r="F237" i="3"/>
  <c r="G237" i="3"/>
  <c r="I237" i="3"/>
  <c r="J237" i="3"/>
  <c r="L237" i="3"/>
  <c r="C238" i="3"/>
  <c r="D238" i="3"/>
  <c r="E238" i="3"/>
  <c r="F238" i="3"/>
  <c r="G238" i="3"/>
  <c r="I238" i="3"/>
  <c r="J238" i="3"/>
  <c r="L238" i="3"/>
  <c r="C239" i="3"/>
  <c r="D239" i="3"/>
  <c r="E239" i="3"/>
  <c r="F239" i="3"/>
  <c r="G239" i="3"/>
  <c r="I239" i="3"/>
  <c r="J239" i="3"/>
  <c r="L239" i="3"/>
  <c r="C240" i="3"/>
  <c r="D240" i="3"/>
  <c r="E240" i="3"/>
  <c r="F240" i="3"/>
  <c r="G240" i="3"/>
  <c r="I240" i="3"/>
  <c r="J240" i="3"/>
  <c r="L240" i="3"/>
  <c r="C241" i="3"/>
  <c r="D241" i="3"/>
  <c r="E241" i="3"/>
  <c r="F241" i="3"/>
  <c r="G241" i="3"/>
  <c r="I241" i="3"/>
  <c r="J241" i="3"/>
  <c r="L241" i="3"/>
  <c r="C242" i="3"/>
  <c r="D242" i="3"/>
  <c r="E242" i="3"/>
  <c r="F242" i="3"/>
  <c r="G242" i="3"/>
  <c r="I242" i="3"/>
  <c r="J242" i="3"/>
  <c r="L242" i="3"/>
  <c r="C243" i="3"/>
  <c r="D243" i="3"/>
  <c r="E243" i="3"/>
  <c r="F243" i="3"/>
  <c r="G243" i="3"/>
  <c r="I243" i="3"/>
  <c r="J243" i="3"/>
  <c r="L243" i="3"/>
  <c r="C244" i="3"/>
  <c r="D244" i="3"/>
  <c r="E244" i="3"/>
  <c r="F244" i="3"/>
  <c r="G244" i="3"/>
  <c r="I244" i="3"/>
  <c r="J244" i="3"/>
  <c r="L244" i="3"/>
  <c r="C245" i="3"/>
  <c r="D245" i="3"/>
  <c r="E245" i="3"/>
  <c r="F245" i="3"/>
  <c r="G245" i="3"/>
  <c r="I245" i="3"/>
  <c r="J245" i="3"/>
  <c r="L245" i="3"/>
  <c r="C246" i="3"/>
  <c r="D246" i="3"/>
  <c r="E246" i="3"/>
  <c r="F246" i="3"/>
  <c r="G246" i="3"/>
  <c r="I246" i="3"/>
  <c r="J246" i="3"/>
  <c r="L246" i="3"/>
  <c r="C247" i="3"/>
  <c r="D247" i="3"/>
  <c r="E247" i="3"/>
  <c r="F247" i="3"/>
  <c r="G247" i="3"/>
  <c r="I247" i="3"/>
  <c r="J247" i="3"/>
  <c r="L247" i="3"/>
  <c r="C248" i="3"/>
  <c r="D248" i="3"/>
  <c r="E248" i="3"/>
  <c r="F248" i="3"/>
  <c r="G248" i="3"/>
  <c r="I248" i="3"/>
  <c r="J248" i="3"/>
  <c r="L248" i="3"/>
  <c r="C249" i="3"/>
  <c r="D249" i="3"/>
  <c r="E249" i="3"/>
  <c r="F249" i="3"/>
  <c r="G249" i="3"/>
  <c r="I249" i="3"/>
  <c r="J249" i="3"/>
  <c r="L249" i="3"/>
  <c r="C250" i="3"/>
  <c r="D250" i="3"/>
  <c r="E250" i="3"/>
  <c r="F250" i="3"/>
  <c r="G250" i="3"/>
  <c r="I250" i="3"/>
  <c r="J250" i="3"/>
  <c r="L250" i="3"/>
  <c r="C251" i="3"/>
  <c r="D251" i="3"/>
  <c r="E251" i="3"/>
  <c r="F251" i="3"/>
  <c r="G251" i="3"/>
  <c r="I251" i="3"/>
  <c r="J251" i="3"/>
  <c r="L251" i="3"/>
  <c r="C252" i="3"/>
  <c r="D252" i="3"/>
  <c r="E252" i="3"/>
  <c r="F252" i="3"/>
  <c r="G252" i="3"/>
  <c r="I252" i="3"/>
  <c r="J252" i="3"/>
  <c r="L252" i="3"/>
  <c r="C253" i="3"/>
  <c r="D253" i="3"/>
  <c r="E253" i="3"/>
  <c r="F253" i="3"/>
  <c r="G253" i="3"/>
  <c r="I253" i="3"/>
  <c r="J253" i="3"/>
  <c r="L253" i="3"/>
  <c r="C254" i="3"/>
  <c r="D254" i="3"/>
  <c r="E254" i="3"/>
  <c r="F254" i="3"/>
  <c r="G254" i="3"/>
  <c r="I254" i="3"/>
  <c r="J254" i="3"/>
  <c r="L254" i="3"/>
  <c r="C255" i="3"/>
  <c r="D255" i="3"/>
  <c r="E255" i="3"/>
  <c r="F255" i="3"/>
  <c r="G255" i="3"/>
  <c r="I255" i="3"/>
  <c r="J255" i="3"/>
  <c r="L255" i="3"/>
  <c r="C256" i="3"/>
  <c r="D256" i="3"/>
  <c r="E256" i="3"/>
  <c r="F256" i="3"/>
  <c r="G256" i="3"/>
  <c r="I256" i="3"/>
  <c r="J256" i="3"/>
  <c r="L256" i="3"/>
  <c r="C257" i="3"/>
  <c r="D257" i="3"/>
  <c r="E257" i="3"/>
  <c r="F257" i="3"/>
  <c r="G257" i="3"/>
  <c r="I257" i="3"/>
  <c r="J257" i="3"/>
  <c r="L257" i="3"/>
  <c r="C258" i="3"/>
  <c r="D258" i="3"/>
  <c r="E258" i="3"/>
  <c r="I258" i="3"/>
  <c r="J258" i="3"/>
  <c r="C259" i="3"/>
  <c r="D259" i="3"/>
  <c r="E259" i="3"/>
  <c r="F259" i="3"/>
  <c r="G259" i="3"/>
  <c r="I259" i="3"/>
  <c r="J259" i="3"/>
  <c r="L259" i="3"/>
  <c r="B260" i="3"/>
  <c r="C260" i="3"/>
  <c r="D260" i="3"/>
  <c r="E260" i="3"/>
  <c r="F260" i="3"/>
  <c r="G260" i="3"/>
  <c r="I260" i="3"/>
  <c r="J260" i="3"/>
  <c r="L260" i="3"/>
  <c r="C261" i="3"/>
  <c r="D261" i="3"/>
  <c r="E261" i="3"/>
  <c r="F261" i="3"/>
  <c r="G261" i="3"/>
  <c r="I261" i="3"/>
  <c r="J261" i="3"/>
  <c r="L261" i="3"/>
  <c r="C262" i="3"/>
  <c r="D262" i="3"/>
  <c r="E262" i="3"/>
  <c r="F262" i="3"/>
  <c r="G262" i="3"/>
  <c r="I262" i="3"/>
  <c r="J262" i="3"/>
  <c r="L262" i="3"/>
  <c r="C263" i="3"/>
  <c r="D263" i="3"/>
  <c r="E263" i="3"/>
  <c r="F263" i="3"/>
  <c r="G263" i="3"/>
  <c r="I263" i="3"/>
  <c r="J263" i="3"/>
  <c r="L263" i="3"/>
  <c r="C264" i="3"/>
  <c r="D264" i="3"/>
  <c r="E264" i="3"/>
  <c r="F264" i="3"/>
  <c r="G264" i="3"/>
  <c r="I264" i="3"/>
  <c r="J264" i="3"/>
  <c r="L264" i="3"/>
  <c r="C265" i="3"/>
  <c r="D265" i="3"/>
  <c r="E265" i="3"/>
  <c r="F265" i="3"/>
  <c r="G265" i="3"/>
  <c r="I265" i="3"/>
  <c r="J265" i="3"/>
  <c r="L265" i="3"/>
  <c r="C266" i="3"/>
  <c r="D266" i="3"/>
  <c r="E266" i="3"/>
  <c r="F266" i="3"/>
  <c r="G266" i="3"/>
  <c r="I266" i="3"/>
  <c r="J266" i="3"/>
  <c r="L266" i="3"/>
  <c r="C267" i="3"/>
  <c r="D267" i="3"/>
  <c r="E267" i="3"/>
  <c r="F267" i="3"/>
  <c r="G267" i="3"/>
  <c r="I267" i="3"/>
  <c r="J267" i="3"/>
  <c r="L267" i="3"/>
  <c r="C270" i="3"/>
  <c r="D270" i="3"/>
  <c r="E270" i="3"/>
  <c r="I270" i="3"/>
  <c r="J270" i="3"/>
  <c r="C271" i="3"/>
  <c r="D271" i="3"/>
  <c r="E271" i="3"/>
  <c r="F271" i="3"/>
  <c r="G271" i="3"/>
  <c r="I271" i="3"/>
  <c r="J271" i="3"/>
  <c r="L271" i="3"/>
  <c r="C272" i="3"/>
  <c r="D272" i="3"/>
  <c r="E272" i="3"/>
  <c r="F272" i="3"/>
  <c r="G272" i="3"/>
  <c r="I272" i="3"/>
  <c r="J272" i="3"/>
  <c r="L272" i="3"/>
  <c r="C273" i="3"/>
  <c r="D273" i="3"/>
  <c r="E273" i="3"/>
  <c r="F273" i="3"/>
  <c r="G273" i="3"/>
  <c r="I273" i="3"/>
  <c r="J273" i="3"/>
  <c r="L273" i="3"/>
  <c r="C274" i="3"/>
  <c r="D274" i="3"/>
  <c r="E274" i="3"/>
  <c r="F274" i="3"/>
  <c r="G274" i="3"/>
  <c r="I274" i="3"/>
  <c r="J274" i="3"/>
  <c r="L274" i="3"/>
  <c r="C279" i="3"/>
  <c r="I279" i="3"/>
  <c r="J279" i="3"/>
  <c r="C280" i="3"/>
  <c r="D280" i="3"/>
  <c r="E280" i="3"/>
  <c r="F280" i="3"/>
  <c r="G280" i="3"/>
  <c r="I280" i="3"/>
  <c r="J280" i="3"/>
  <c r="L280" i="3"/>
  <c r="C281" i="3"/>
  <c r="D281" i="3"/>
  <c r="E281" i="3"/>
  <c r="F281" i="3"/>
  <c r="G281" i="3"/>
  <c r="I281" i="3"/>
  <c r="J281" i="3"/>
  <c r="L281" i="3"/>
  <c r="B29" i="3" l="1"/>
  <c r="B246" i="3"/>
  <c r="B188" i="3"/>
  <c r="B86" i="3"/>
  <c r="B247" i="3" l="1"/>
  <c r="B189" i="3"/>
  <c r="B30" i="3"/>
  <c r="B87" i="3"/>
  <c r="B190" i="3" l="1"/>
  <c r="B31" i="3"/>
  <c r="B248" i="3"/>
  <c r="B88" i="3"/>
  <c r="B250" i="3"/>
  <c r="B249" i="3" l="1"/>
  <c r="B32" i="3"/>
  <c r="B191" i="3"/>
  <c r="B89" i="3"/>
  <c r="B33" i="3" l="1"/>
  <c r="B251" i="3"/>
  <c r="B192" i="3"/>
  <c r="B90" i="3"/>
  <c r="B34" i="3" l="1"/>
  <c r="B193" i="3"/>
  <c r="B252" i="3"/>
  <c r="B91" i="3"/>
  <c r="B253" i="3" l="1"/>
  <c r="B35" i="3"/>
  <c r="B194" i="3"/>
  <c r="B92" i="3"/>
  <c r="B254" i="3" l="1"/>
  <c r="B36" i="3"/>
  <c r="B195" i="3"/>
  <c r="B93" i="3"/>
  <c r="B37" i="3" l="1"/>
  <c r="B196" i="3"/>
  <c r="B255" i="3"/>
  <c r="B94" i="3"/>
  <c r="B38" i="3" l="1"/>
  <c r="B197" i="3"/>
  <c r="B256" i="3"/>
  <c r="B95" i="3"/>
  <c r="B39" i="3" l="1"/>
  <c r="B198" i="3"/>
  <c r="B96" i="3"/>
  <c r="B257" i="3"/>
  <c r="B199" i="3" l="1"/>
  <c r="B40" i="3"/>
  <c r="B97" i="3"/>
  <c r="B41" i="3" l="1"/>
  <c r="B200" i="3"/>
  <c r="B98" i="3"/>
  <c r="B201" i="3" l="1"/>
  <c r="B42" i="3"/>
  <c r="B99" i="3"/>
  <c r="B43" i="3" l="1"/>
  <c r="B202" i="3"/>
  <c r="B100" i="3"/>
  <c r="B44" i="3" l="1"/>
  <c r="B203" i="3"/>
  <c r="B101" i="3"/>
  <c r="B204" i="3" l="1"/>
  <c r="B45" i="3"/>
  <c r="B102" i="3"/>
  <c r="B46" i="3" l="1"/>
  <c r="B205" i="3"/>
  <c r="B103" i="3"/>
  <c r="B206" i="3" l="1"/>
  <c r="B47" i="3"/>
  <c r="B104" i="3"/>
  <c r="B48" i="3" l="1"/>
  <c r="B207" i="3"/>
  <c r="B105" i="3"/>
  <c r="B49" i="3" l="1"/>
  <c r="B208" i="3"/>
  <c r="B106" i="3"/>
  <c r="B50" i="3" l="1"/>
  <c r="B209" i="3"/>
  <c r="B107" i="3"/>
  <c r="B51" i="3" l="1"/>
  <c r="B210" i="3"/>
  <c r="B108" i="3"/>
  <c r="B52" i="3" l="1"/>
  <c r="B211" i="3"/>
  <c r="B109" i="3"/>
  <c r="B212" i="3" l="1"/>
  <c r="B53" i="3"/>
  <c r="B110" i="3"/>
  <c r="B54" i="3" l="1"/>
  <c r="B213" i="3"/>
  <c r="B111" i="3"/>
  <c r="B55" i="3" l="1"/>
  <c r="B214" i="3"/>
  <c r="B112" i="3"/>
  <c r="B56" i="3" l="1"/>
  <c r="B215" i="3"/>
  <c r="B113" i="3"/>
  <c r="B216" i="3" l="1"/>
  <c r="B57" i="3"/>
  <c r="B114" i="3"/>
  <c r="B58" i="3" l="1"/>
  <c r="B217" i="3"/>
  <c r="B115" i="3"/>
  <c r="B59" i="3" l="1"/>
  <c r="B218" i="3"/>
  <c r="B116" i="3"/>
  <c r="B219" i="3" l="1"/>
  <c r="B60" i="3"/>
  <c r="B117" i="3"/>
  <c r="B220" i="3" l="1"/>
  <c r="B61" i="3"/>
  <c r="B118" i="3"/>
  <c r="B62" i="3" l="1"/>
  <c r="B119" i="3"/>
  <c r="B221" i="3"/>
  <c r="B63" i="3" l="1"/>
  <c r="B120" i="3"/>
  <c r="B64" i="3" l="1"/>
  <c r="B121" i="3"/>
  <c r="B65" i="3" l="1"/>
  <c r="B122" i="3"/>
  <c r="B66" i="3" l="1"/>
  <c r="B123" i="3"/>
  <c r="B67" i="3" l="1"/>
  <c r="B124" i="3"/>
  <c r="B68" i="3" l="1"/>
  <c r="B125" i="3"/>
  <c r="B126" i="3" l="1"/>
  <c r="B69" i="3"/>
  <c r="B127" i="3" l="1"/>
  <c r="B128" i="3" l="1"/>
  <c r="B129" i="3" l="1"/>
  <c r="B130" i="3" l="1"/>
  <c r="B131" i="3" l="1"/>
  <c r="B132" i="3" l="1"/>
  <c r="B133" i="3" l="1"/>
  <c r="B134" i="3" l="1"/>
</calcChain>
</file>

<file path=xl/sharedStrings.xml><?xml version="1.0" encoding="utf-8"?>
<sst xmlns="http://schemas.openxmlformats.org/spreadsheetml/2006/main" count="1387" uniqueCount="218">
  <si>
    <t>DESCRIÇÃO</t>
  </si>
  <si>
    <t>UN.</t>
  </si>
  <si>
    <t>KM INICIAL</t>
  </si>
  <si>
    <t>KM FINAL</t>
  </si>
  <si>
    <t>QUANT.</t>
  </si>
  <si>
    <t>PREVISÃO PER</t>
  </si>
  <si>
    <t xml:space="preserve">INÍCIO </t>
  </si>
  <si>
    <t>TÉRMINO</t>
  </si>
  <si>
    <t>SITUAÇÃO DA OBRA</t>
  </si>
  <si>
    <t>-</t>
  </si>
  <si>
    <t>ITEM PER</t>
  </si>
  <si>
    <t>SITUAÇÃO</t>
  </si>
  <si>
    <t>CRONOGRAMA PROPOSTO OU EXECUTADO</t>
  </si>
  <si>
    <t>Km Inicial</t>
  </si>
  <si>
    <t>Km Final</t>
  </si>
  <si>
    <t>PREVISTO</t>
  </si>
  <si>
    <t>EXECUTADO</t>
  </si>
  <si>
    <t>RELATÓRIO - Restrição / motivos de atraso</t>
  </si>
  <si>
    <t>PLANOS DE AÇÃO</t>
  </si>
  <si>
    <t>RESTRIÇÃO (DETALHAR, se necessário por meio de relatório) / MOTIVOS DE ATRASO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</si>
  <si>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</si>
  <si>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</si>
  <si>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</si>
  <si>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</si>
  <si>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</si>
  <si>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</si>
  <si>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</si>
  <si>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</si>
  <si>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</si>
  <si>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</si>
  <si>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</si>
  <si>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FEV</t>
  </si>
  <si>
    <t>6º ANO</t>
  </si>
  <si>
    <t>7º ANO</t>
  </si>
  <si>
    <t>Projeto Executivo</t>
  </si>
  <si>
    <t>Licenciamento ambiental</t>
  </si>
  <si>
    <t>Proposta de Declaração de Utilidade Pública</t>
  </si>
  <si>
    <t xml:space="preserve">APROVADO </t>
  </si>
  <si>
    <t>NÃO SE APLICA</t>
  </si>
  <si>
    <t>PUBLICADO</t>
  </si>
  <si>
    <t>AGUARDANDO ÓRGÃO AMBIENTAL</t>
  </si>
  <si>
    <t>EM ELABORAÇÃO</t>
  </si>
  <si>
    <t>DATA DE INÍCIO (dd/mm/aaaa)</t>
  </si>
  <si>
    <t>DATA DE CONCLUSÃO (dd/mm/aaaa)</t>
  </si>
  <si>
    <t>Conclusão do Contorno de Betim - L = 5,38 km (2ª Etapa) - Trevo Bandeirinhas / Trevo da Krup</t>
  </si>
  <si>
    <t>km 480,103 ao km  480,554 - Pista Norte - Contagem/MG - 0,451 km
(correspondente ao km 480,100 ao km 480,500 - Pista Norte - Contagem/MG - 0,400 km)</t>
  </si>
  <si>
    <t>km 480,610 ao km  481,132 - Pista Norte - Contagem/MG - 0,522 km
(correspondente ao km 480,600 ao km 481,000 - Pista Norte - Contagem/MG - 0,400 km)</t>
  </si>
  <si>
    <t>km 481,475 ao km 481,936 - Pista Norte - Contagem/MG - 0,461 km
(correspondente ao km 481,600 ao km 482,000 - Pista Norte - Contagem/MG - 0,400 km)</t>
  </si>
  <si>
    <t>km 485,660 ao km 486,254  - Pista Sul - Betim/MG - 0,594 km
(correspondente ao km  485,600 ao km 486,215 - Pista Sul - Betim/MG - 0,615 km)</t>
  </si>
  <si>
    <t>km 485,442 ao km 486,040 - Pista Norte - Betim/MG - 0,598 km
(correspondente ao km  485,600 ao km 486,000 - Pista Norte - Betim/MG - 0,400 km)</t>
  </si>
  <si>
    <t>km 487,327 ao km 488,207 - Pista Sul - Betim/MG - 0,880 km
(correspondente ao km  487,300 ao km 488,200 - Pista Sul - Betim/MG - 0,900 km)</t>
  </si>
  <si>
    <t>km 488,400 ao km 489,325 - Pista Norte - Betim/MG - 0,925 km
(correspondente ao km  489,000 ao km 489,300 - Pista Norte - Betim/MG - 0,300 km)</t>
  </si>
  <si>
    <t>km 489,695 ao km 490,105 - Pista Sul - Betim/MG - 0,410 km
(correspondente ao km 489,550 ao km  489,900 - Pista Sul - Betim/MG - 0,350 km)</t>
  </si>
  <si>
    <t>km 489,692 ao km 490,753 - Pista Norte - Betim/MG - 1,061 km (correspondente ao km 489,700 ao km 490,780 - Pista Norte - Betim/MG - 1,080 km)</t>
  </si>
  <si>
    <t>km 491,400 ao km 491,728 - Pista Sul - Betim/MG - 0,328 km (correspondente ao km 491,400 ao km  491,570 - Pista Sul - Betim/MG - 0,170 km)</t>
  </si>
  <si>
    <t>km 492,660 ao km  493,828- Pista Sul - Betim/MG - 1,168 km (correspondente ao km 492,700 ao km  493,900- Pista Sul - Betim/MG - 1,200 km)</t>
  </si>
  <si>
    <t>km 494,355 ao km  495,120 - Pista Sul - Betim/MG - 0,765 km
(correspondente ao km  494,100 ao km 495,250 - Pista Sul - Betim/MG - 1,150 km)</t>
  </si>
  <si>
    <t>km 495,120 ao km  495,490 - Pista Sul - Betim/MG - 0,370 km
(correspondente ao km 495,250 ao km  495,590 - Pista Sul - Betim/MG - 0,340 km)</t>
  </si>
  <si>
    <t>km 494,347 ao km 495,247 - Pista Norte - Betim/MG - 0,900 km (correspondente ao km 494,100 ao km  495,100 - Pista Norte - Betim/MG - 1,000 km)</t>
  </si>
  <si>
    <t>km 495,902 ao km  496,026 - Pista Sul - Betim/MG - 0,124 km (correspondente ao km 495,800 ao km  496,100 - Pista Sul - Betim/MG - 0,300 km)</t>
  </si>
  <si>
    <t>km 496,000 ao km  496,500 - Pista Norte - Betim/MG - 0,500 km (correspondente ao km 496,000 ao km  496,500 - Pista Norte - Betim/MG - 0,500 km)</t>
  </si>
  <si>
    <t>km 496,250 ao km  496,891 - Pista Sul - Betim/MG - 0,641 km (correspondente ao km 496,250 ao km  496,930 - Pista Sul - Betim/MG - 0,680 km)</t>
  </si>
  <si>
    <t>km 500,235 ao km  500,862 - Pista Sul - Betim/MG - 0,627 km (correspondente ao km 500,300 ao km  500,700 - Pista Sul - Betim/MG - 0,400 km)</t>
  </si>
  <si>
    <t>km 504,640 ao km 506,340 - Pista Norte - Betim/MG - 1,700 km (Correspondente ao km 504,900 ao km  506,200 - Pista Norte - Betim/MG - 1,300 km</t>
  </si>
  <si>
    <t>km 507,850 ao km  508,551 - Pista Sul - São Joaquim de Bicas/MG - 0,701 km
(correspondente ao km  507,900 ao km 508,400 - Pista Sul - São Joaquim de Bicas/MG - 0,500 km)</t>
  </si>
  <si>
    <t>km 534,000 ao km  535,625 - Pista Sul - Itatiaiuçu/MG - 1,625 km
(correspondente ao km  534,200 ao km  535,500 - Pista Sul - Itatiaiauçu/MG - 1,300 km)</t>
  </si>
  <si>
    <t>km 561,085 ao km  561,645 - Pista Norte - Itaguara/MG - 0,560 km
(correspondente ao km  561,100 ao km  562,000 - Pista Norte - Itaguara/MG - 0,900 km)</t>
  </si>
  <si>
    <t>km 561,775 ao km  562,765 - Pista Norte - Itaguara/MG - 0,990 km
(correspondente ao km  562,400 ao km  562,700 - Pista Norte - Itaguara/MG - 0,300 km)</t>
  </si>
  <si>
    <t>km 564,318 ao km 564,800 - Pista Norte - Itaguara/MG - 0,482 km 
(Correspondente ao km 564,500 ao km 564,700 - Pista Norte - Itaguara/MG - 0,200 km)</t>
  </si>
  <si>
    <t xml:space="preserve">km 588,600 ao km  590,400 - Pista Norte - Carmópolis de Minas/MG - 1,800 km 
(Correspondente ao km 588,600 ao km 590,400 - Pista Norte - Carmópolis de Minas/MG -  1,800 km) </t>
  </si>
  <si>
    <t>km 588,762 ao km  589,857 - Pista Sul - Carmópolis de Minas/MG - 1,095 km
(correspondente ao km 588,800 ao km  589,500 - Pista Sul - Carmópolis de Minas/MG - 0,700 km)</t>
  </si>
  <si>
    <t>km 662,112 ao km  662,760 - Pista Norte - Perdões/MG - 0,648 km 
(correspondente ao km 662,200 ao km  662,670 - Pista Norte - Perdões/MG - 0,470 km)</t>
  </si>
  <si>
    <t>km 666,900 ao km  667,700 - Pista Norte - Perdões/MG - 0,800 km
(Correspondente ao km 666,900 ao km 667,700 - Pista Norte - Perdões/MG - 0,800 km</t>
  </si>
  <si>
    <t>km 684,470 ao km 685,092 - Pista Sul - Perdões/MG - 0,622 km 
(correspondente ao km 684,500 ao km  684,960 - Pista Sul - Perdões/MG - 0,460 km)</t>
  </si>
  <si>
    <t>km 723,400 ao km 723,904 - Pista Norte - Carmo da Cachoeira/MG - 0,504 km
(correspondente ao km 723,350 ao km  723,750 - Pista Norte - Carmo da Cachoeira/MG - 0,400 km)</t>
  </si>
  <si>
    <t>km 869+420 ao km 870+875 -  Pista Sul - Pouso Alegre/MG - 1,455 km 
(Correspondente ao km 869,200 ao km 870,850 - Pista Sul - Pouso Alegre/MG - 1,650 km)</t>
  </si>
  <si>
    <t>km 866,070 ao km 869,127 - Pista Norte - Pouso Alegre/MG - 3,057 km
(correspondente ao km 866,400 ao km 869,200 - Pista Norte - Pouso Alegre/MG - 2,800 km)</t>
  </si>
  <si>
    <t>km 877,177 ao km 877,990 - Pista Norte - Estiva/MG - 0,813 km 
(correspondente ao km 877,400 ao km 877,850 - Pista Norte - Estiva/MG - 0,450 km)</t>
  </si>
  <si>
    <t>km 898+610 ao km 899+486 - Pista Sul - Cambui/MG - 0,876 km 
(Correspondente ao km 898,800 ao km 899,400 - Pista Sul - Cambui/MG - 0,600 km)</t>
  </si>
  <si>
    <t>km 935,070 ao km 936,265 - Pista Norte - Extrema/MG - 1,195 km
(Correspondente ao km 935,300  ao km 936,250 - Pista Norte - Extrema/MG - 0,950 km)</t>
  </si>
  <si>
    <t>km 6,080 ao km 6,500 - Pista Sul - Vargem/SP - 0,420 km
(correspondente ao km 6,200 ao km 6,500 - Pista Sul - Vargem/SP - 0,300 km)</t>
  </si>
  <si>
    <t>km 28,191 ao km 28,729 - Pista Sul - Atibaia/SP - 0,538 km 
(correspondente ao km 28,300 ao km 28,500 - Pista Sul - Atibaia/SP - 0,200 km)</t>
  </si>
  <si>
    <t>km 30,724 ao km 31,363 - Pista Sul - Atibaia/SP - 0,639 km 
(Correspondente ao km 30,800 ao km 31,100 - Pista Sul - Atibaia/SP - 0,300 km)</t>
  </si>
  <si>
    <t>km 44,482  ao km 45,223 - Pista Sul - Atibaia/SP - 0,741 km
(correspondente ao km 44,500  ao km 45,200 - Pista Sul - Atibaia/SP - 0,700 km)</t>
  </si>
  <si>
    <t>km 47,523 ao km 48,122 - Pista Sul - Atibaia/SP - 0,599 km
(correspondente ao km 47,700 ao km 48,000 - Pista Sul - Atibaia/SP - 0,300 km)</t>
  </si>
  <si>
    <t>km 55+663 ao km 56+275 - Pista Norte - Mairiporã/SP - 0,612 km 
(Correspondente ao km 55,750 ao km 56,250 - Pista Norte - Mairiporã/SP - 0,500 km</t>
  </si>
  <si>
    <t>km 59,146 ao km 59,635 - Pista Sul - Mairiporã/SP - 0,489 km
(correspondente ao km 59,200 ao km 59,700 - Pista Sul - Mairiporã/SP - 0,500 km)</t>
  </si>
  <si>
    <t>km 62,014 ao km 62,504 - Pista Norte - Mairiporã/SP - 0,490 km
(correspondente ao km 62,100 ao km 62,500 - Pista Norte - Mairiporã/SP - 0,400 km)</t>
  </si>
  <si>
    <t xml:space="preserve">km 68+220 ao km 68+939 - Pista Sul = 0,719 km, 
(correspondente ao km 68,000 ao km 68,700 - Pista Sul - Mairiporã/SP - 0,710 km) </t>
  </si>
  <si>
    <t>Contorno de Betim - Rua Lateral do retorno do Bairro São João - 1,570 km</t>
  </si>
  <si>
    <t>km 477+370 - Pista Norte - Contagem /MG</t>
  </si>
  <si>
    <t>km 477+370 - Pista Sul - Contagem/MG</t>
  </si>
  <si>
    <t>km 477+540 - Pista Norte - Contagem /MG</t>
  </si>
  <si>
    <t>km 477+690 - Pista Norte - Contagem/MG</t>
  </si>
  <si>
    <t>km 488+460 - Pista Sul - Betim/MG</t>
  </si>
  <si>
    <t>km 497+000 - Pista Norte - Betim/MG</t>
  </si>
  <si>
    <t>km 497+300 - Pista Sul - Betim/MG</t>
  </si>
  <si>
    <t>km 501+600 - Pista Sul - Betim/MG</t>
  </si>
  <si>
    <t>km 503+500 - Pista Sul - Betim/MG</t>
  </si>
  <si>
    <t>km 36+800 - Pista Norte - Atibaia/SP</t>
  </si>
  <si>
    <t>km 60+700 - Pista Norte - Mairiporã/SP</t>
  </si>
  <si>
    <t>km 63+800 - Pista Sul - Mairiporã/SP</t>
  </si>
  <si>
    <t>km 70+200 - Pista Norte - Mairiporã/SP</t>
  </si>
  <si>
    <t>km 71+000 - Pista Norte - Mairiporã/SP</t>
  </si>
  <si>
    <t xml:space="preserve">km 69+900 - Pista Sul - Mairiporã/SP </t>
  </si>
  <si>
    <t>km 59+250 - Pista Norte - Mairiporã/SP</t>
  </si>
  <si>
    <t>km 891+800 - Pista Norte - Cambuí/MG</t>
  </si>
  <si>
    <t>km 750+520 - Pista Sul - Três Corações/MG</t>
  </si>
  <si>
    <t>km 9+300 - Pista Norte - Vargem/SP</t>
  </si>
  <si>
    <t>km 876+100 - Pista Norte - Estiva/MG</t>
  </si>
  <si>
    <t>km 38+350 - Passagem Inferior</t>
  </si>
  <si>
    <t>km 495,670</t>
  </si>
  <si>
    <t xml:space="preserve">km 536,290 </t>
  </si>
  <si>
    <t xml:space="preserve">km 616,950 </t>
  </si>
  <si>
    <t xml:space="preserve">km 619,970 </t>
  </si>
  <si>
    <t xml:space="preserve">km 723,040 </t>
  </si>
  <si>
    <t>km 850,270</t>
  </si>
  <si>
    <t xml:space="preserve">km 869,400 </t>
  </si>
  <si>
    <t xml:space="preserve">km 887,200 </t>
  </si>
  <si>
    <t xml:space="preserve">km 933,000 </t>
  </si>
  <si>
    <t xml:space="preserve">km 941,510 </t>
  </si>
  <si>
    <t xml:space="preserve">km 50,450 </t>
  </si>
  <si>
    <t>km 480,565</t>
  </si>
  <si>
    <t xml:space="preserve">km 529,885 </t>
  </si>
  <si>
    <t xml:space="preserve">km 533,120 </t>
  </si>
  <si>
    <t xml:space="preserve">km 650,130 </t>
  </si>
  <si>
    <t>km 586+025 - Carmópolis de Minas/MG (Localização a ser transferida para o item 5.1.10 - Trevo Completo)</t>
  </si>
  <si>
    <t>km 506+600 - São Joaquim de Bicas/MG</t>
  </si>
  <si>
    <t>km 494+040 - Betim/MG</t>
  </si>
  <si>
    <t>km 477+765 - Contagem/MG (Antigo km 477+690)</t>
  </si>
  <si>
    <t>km 485+100 - Betim/MG</t>
  </si>
  <si>
    <t>km 493+300 - Betim/MG</t>
  </si>
  <si>
    <t>km 494+750 - Betim/MG</t>
  </si>
  <si>
    <t>km 497+045 - Betim/MG</t>
  </si>
  <si>
    <t>km 508+300 - São Joaquim de Bicas/MG</t>
  </si>
  <si>
    <t xml:space="preserve">km 510+800 - São Joaquim de Bicas/MG </t>
  </si>
  <si>
    <t>km 534+900 - Itatiaiuçu/MG</t>
  </si>
  <si>
    <t>km 564+700 - Itaguara/MG</t>
  </si>
  <si>
    <t>km 582+600 - Carmópolis de Minas/MG</t>
  </si>
  <si>
    <t>km 816+400 - Careaçu/MG (Antigo km 617+300)</t>
  </si>
  <si>
    <t>km 675+540 - Perdões/MG</t>
  </si>
  <si>
    <t>km 754+400 - Três Corações/MG</t>
  </si>
  <si>
    <t>km 755+000 - Três Corações/MG</t>
  </si>
  <si>
    <t xml:space="preserve">km 850+000 - Pouso Alegre/MG </t>
  </si>
  <si>
    <t xml:space="preserve">km 877+400 - Estiva/MG </t>
  </si>
  <si>
    <t>km 928+450 - Itapeva/MG</t>
  </si>
  <si>
    <t>km 939+000 - Extrema/MG</t>
  </si>
  <si>
    <t xml:space="preserve">km 29+500 - Atibaia/SP </t>
  </si>
  <si>
    <t>km 30+500 - Atibaia/SP</t>
  </si>
  <si>
    <t xml:space="preserve">km 40+300 - Atibaia/SP  </t>
  </si>
  <si>
    <t>km 47+750 - Atibaia/SP</t>
  </si>
  <si>
    <t>km 52+800 - Mairiporã/SP</t>
  </si>
  <si>
    <t>km 8+300 - Retorno Operacional</t>
  </si>
  <si>
    <t>Recomposição de Talude em Gabião junto ao Córrego Santo Antônio</t>
  </si>
  <si>
    <t>km 504+900 ao km 503+670 - Pista Norte - 1,23 km
(correspondente ao km 504+900 ao km 503+700 - Pista Norte - 1,200 km)</t>
  </si>
  <si>
    <t>km 506+020 ao km 504+930 - Pista Norte - 1,09 km
(correspondente ao km 506+020 ao km 504+900 - Pista Norte - 1,120 km)</t>
  </si>
  <si>
    <t>km 513+900 ao km 521+155 PS - 7,255 km</t>
  </si>
  <si>
    <t>km 520+200 ao km 525+200 - Pista Norte - 5,0 km
(correspondente ao km 520+200 ao km 525+800 - Pista Norte - 5,600 km)</t>
  </si>
  <si>
    <t>km 527+795 ao km 528+760 PN - 0,965 km</t>
  </si>
  <si>
    <t>km 539+500 ao km 541+770 PS - 2,27 km</t>
  </si>
  <si>
    <t>km 555+710 ao km 561+398 PN - 5,688 km</t>
  </si>
  <si>
    <t>km 620+770 ao km 622+900 - Pista Sul - 2,130 km</t>
  </si>
  <si>
    <t>km 699+100 ao km 701+000 - Pista Norte - 1,900 km</t>
  </si>
  <si>
    <t>km 809+610 ao km 811+330 - Pista Sul - 1,72 km
(correspondente ao km 809+700 ao km 810+800 - Pista Sul - 1,100 km)</t>
  </si>
  <si>
    <t>km 837+390 ao km 838+590 - Pista Norte - 1,200 km</t>
  </si>
  <si>
    <t>km 866+600 ao km 865+480 - Pista Norte - 1,12 km
(correspondente ao km 866+560 ao km 865+920 - Pista Norte - 0,640 km)</t>
  </si>
  <si>
    <t>km 878+650 ao km 880+360 - Pista Sul - 1,71 km
(correspondente ao km 878+600 ao km 880+000 - Pista Sul - 1,400 km)</t>
  </si>
  <si>
    <t>km 909+960 ao km 908+510 - Pista Norte - 1,45 km
(correspondente ao km 909+740 ao km 908+840 - Pista Norte - 0,900 km)</t>
  </si>
  <si>
    <t>km 923+050 ao km 919+500 - Pista Norte - 3,550 km</t>
  </si>
  <si>
    <t>km 927+470 ao km 925+990 - Pista Norte - 1,48 km
(correspondente ao km 927+470 ao km 926+340 - Pista Norte - 1,130 km)</t>
  </si>
  <si>
    <t>km 933+720 ao km 935+150 - Pista Sul - 1,430 km</t>
  </si>
  <si>
    <t>km 944+560 ao km 945+410 - Pista Sul - 0,850 km</t>
  </si>
  <si>
    <t>km 947+910 ao km 946+990 - Pista Norte - 0,920 km</t>
  </si>
  <si>
    <t>km 41+000 ao km 49+000 PN - 8 km</t>
  </si>
  <si>
    <t>km 41+000 ao km 49+000 PS - 8 km</t>
  </si>
  <si>
    <t>km 50+248 ao km 51+691 PS - 1,443 km</t>
  </si>
  <si>
    <t>km 477 ao 490 PN e PS - 26 km</t>
  </si>
  <si>
    <t xml:space="preserve">km 15+800 - Bacci - Passagem Superior </t>
  </si>
  <si>
    <t xml:space="preserve">km 25+800 - Esmeralda - Passagem Inferior  </t>
  </si>
  <si>
    <t xml:space="preserve">km 32+850 - São Sebastião - Passagem Inferior  </t>
  </si>
  <si>
    <t xml:space="preserve">km 12+200 - Guaripocaba II </t>
  </si>
  <si>
    <t>km 58+000 - Mairiporã/SP - Pista Norte - Fixa</t>
  </si>
  <si>
    <t>km 58+000 - Mairiporã/SP - Pista Sul - Fixa</t>
  </si>
  <si>
    <t>km 515+100 - Igarapé/MG - Pista Norte - Fixa</t>
  </si>
  <si>
    <t>km 515+200 - Igarapé/MG - Pista Sul - Fixa</t>
  </si>
  <si>
    <t>Sistema de Detecção de Altura</t>
  </si>
  <si>
    <t>Implantação e Instalação dos Equipamentos e Sistemas - Balança Fixa</t>
  </si>
  <si>
    <t>Sistema de Controle de Velocidade (Radar)</t>
  </si>
  <si>
    <t>LICENCIADA</t>
  </si>
  <si>
    <t>EM ANÁLISE NA ANTT</t>
  </si>
  <si>
    <t>Duração da Obra (dias)</t>
  </si>
  <si>
    <t>6.5.1. SISTEMA DE PESAGEM - Implantação de Edificação - Balança Fixa</t>
  </si>
  <si>
    <t>6.3. ITS E EQUIPAMENTOS</t>
  </si>
  <si>
    <t>5.2.2.1 Execução de Terceiras Faixas - 88 km</t>
  </si>
  <si>
    <t>5.1.21. Recomposição de Talude em Gabião junto ao Córrego Santo Antônio no Contorno de Betim</t>
  </si>
  <si>
    <t>5.1.19. Implantação de Retorno Operacional</t>
  </si>
  <si>
    <t>5.1.10. Implantação de Trevos em Desnível, com Alças, em Pista Dupla - Completo - 5 unidades</t>
  </si>
  <si>
    <t>5.1.4. Melhoria de Acessos Existentes</t>
  </si>
  <si>
    <t>5.1.3.1. Execução de Ruas Laterais em Pista Simples 
(94,26 km)</t>
  </si>
  <si>
    <t>5.1.2. Execução de Variantes e Contornos (inclusive OAE's)</t>
  </si>
  <si>
    <t>ITEM DO PER</t>
  </si>
  <si>
    <t>5.1.9 Implantação de Trevos em Desnível, com Alças, em Pista Dupla - Parcial - 3 unidades</t>
  </si>
  <si>
    <t>5.1.14 Execução de Passarelas sobre Pista Dupla - 50 unidades</t>
  </si>
  <si>
    <t>5.3 COMPLEMENTAÇÃO DE OBRAS DO DNIT</t>
  </si>
  <si>
    <t xml:space="preserve">LICENCIADA </t>
  </si>
  <si>
    <t>% Realizado até o 5º ano</t>
  </si>
  <si>
    <t>SITUAÇÃO ATUAL</t>
  </si>
  <si>
    <t>5.1.5 Melhoria de Interseções Existentes</t>
  </si>
  <si>
    <t xml:space="preserve">% acumulado </t>
  </si>
  <si>
    <t>% Previsto e Executado no TAC</t>
  </si>
  <si>
    <t>Situação</t>
  </si>
  <si>
    <t>% total executado</t>
  </si>
  <si>
    <t>PUBLICADO (03/12/2013)</t>
  </si>
  <si>
    <t>* Valores atualizados até dezembro de 2013</t>
  </si>
  <si>
    <t>PUBLICADO (23/04/2014)</t>
  </si>
  <si>
    <t>PUBLICADO (13/11/2014)</t>
  </si>
  <si>
    <t>PUBLICADO (14/11/2014)</t>
  </si>
  <si>
    <t>PUBLICADO (25/02/2015)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</si>
</sst>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* #,##0_);_(* \(#,##0\);_(* &quot;-&quot;_);_(@_)"/>
    <numFmt numFmtId="169" formatCode="_(&quot;R$ &quot;* #,##0.00_);_(&quot;R$ &quot;* \(#,##0.00\);_(&quot;R$ &quot;* &quot;-&quot;??_);_(@_)"/>
    <numFmt numFmtId="170" formatCode="_(* #,##0.00_);_(* \(#,##0.00\);_(* &quot;-&quot;??_);_(@_)"/>
    <numFmt numFmtId="171" formatCode="_([$€]* #,##0.00_);_([$€]* \(#,##0.00\);_([$€]* &quot;-&quot;??_);_(@_)"/>
    <numFmt numFmtId="172" formatCode="_(&quot;Cr$&quot;* #,##0_);_(&quot;Cr$&quot;* \(#,##0\);_(&quot;Cr$&quot;* &quot;-&quot;_);_(@_)"/>
    <numFmt numFmtId="173" formatCode="&quot;$&quot;#.00"/>
    <numFmt numFmtId="174" formatCode="#.00"/>
    <numFmt numFmtId="175" formatCode="&quot;$&quot;#."/>
    <numFmt numFmtId="176" formatCode="%#.00"/>
    <numFmt numFmtId="177" formatCode="#,##0."/>
    <numFmt numFmtId="178" formatCode="#,##0.000"/>
    <numFmt numFmtId="179" formatCode="#,##0.0000000000000"/>
    <numFmt numFmtId="180" formatCode="[$-416]mmm\-yy;@"/>
    <numFmt numFmtId="181" formatCode="_(&quot;$&quot;* #,##0.00_);_(&quot;$&quot;* \(#,##0.00\);_(&quot;$&quot;* &quot;-&quot;??_);_(@_)"/>
    <numFmt numFmtId="182" formatCode="_(* #.##0.00_);_(* \(#.##0.00\);_(* &quot;-&quot;??_);_(@_)"/>
    <numFmt numFmtId="183" formatCode="_-* #,##0.00\ _€_-;\-* #,##0.00\ _€_-;_-* &quot;-&quot;??\ _€_-;_-@_-"/>
    <numFmt numFmtId="184" formatCode="#,##0&quot; Pts&quot;;[Red]\-#,##0&quot; Pts&quot;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Helv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5"/>
      <name val="Calibri"/>
      <family val="2"/>
      <scheme val="minor"/>
    </font>
    <font>
      <sz val="11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5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82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37" fontId="13" fillId="0" borderId="0"/>
    <xf numFmtId="0" fontId="14" fillId="0" borderId="0">
      <protection locked="0"/>
    </xf>
    <xf numFmtId="0" fontId="14" fillId="0" borderId="0">
      <protection locked="0"/>
    </xf>
    <xf numFmtId="4" fontId="15" fillId="0" borderId="0">
      <protection locked="0"/>
    </xf>
    <xf numFmtId="168" fontId="16" fillId="0" borderId="0" applyFont="0" applyFill="0" applyBorder="0" applyAlignment="0" applyProtection="0"/>
    <xf numFmtId="0" fontId="17" fillId="0" borderId="0"/>
    <xf numFmtId="173" fontId="15" fillId="0" borderId="0">
      <protection locked="0"/>
    </xf>
    <xf numFmtId="172" fontId="16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1" fontId="18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9" fillId="0" borderId="0">
      <protection locked="0"/>
    </xf>
    <xf numFmtId="0" fontId="15" fillId="0" borderId="0">
      <protection locked="0"/>
    </xf>
    <xf numFmtId="174" fontId="15" fillId="0" borderId="0">
      <protection locked="0"/>
    </xf>
    <xf numFmtId="4" fontId="15" fillId="0" borderId="0">
      <protection locked="0"/>
    </xf>
    <xf numFmtId="174" fontId="15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3" fontId="15" fillId="0" borderId="0">
      <protection locked="0"/>
    </xf>
    <xf numFmtId="175" fontId="15" fillId="0" borderId="0">
      <protection locked="0"/>
    </xf>
    <xf numFmtId="0" fontId="20" fillId="0" borderId="0"/>
    <xf numFmtId="0" fontId="2" fillId="0" borderId="0"/>
    <xf numFmtId="0" fontId="17" fillId="0" borderId="0"/>
    <xf numFmtId="176" fontId="15" fillId="0" borderId="0">
      <protection locked="0"/>
    </xf>
    <xf numFmtId="176" fontId="15" fillId="0" borderId="0">
      <protection locked="0"/>
    </xf>
    <xf numFmtId="4" fontId="15" fillId="0" borderId="0">
      <protection locked="0"/>
    </xf>
    <xf numFmtId="177" fontId="15" fillId="0" borderId="0">
      <protection locked="0"/>
    </xf>
    <xf numFmtId="0" fontId="15" fillId="0" borderId="22">
      <protection locked="0"/>
    </xf>
    <xf numFmtId="0" fontId="15" fillId="0" borderId="22">
      <protection locked="0"/>
    </xf>
    <xf numFmtId="0" fontId="2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37" fontId="21" fillId="0" borderId="0"/>
    <xf numFmtId="37" fontId="21" fillId="0" borderId="0"/>
    <xf numFmtId="37" fontId="13" fillId="0" borderId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8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26" borderId="23" applyNumberFormat="0" applyAlignment="0" applyProtection="0"/>
    <xf numFmtId="0" fontId="24" fillId="26" borderId="23" applyNumberFormat="0" applyAlignment="0" applyProtection="0"/>
    <xf numFmtId="0" fontId="24" fillId="26" borderId="23" applyNumberFormat="0" applyAlignment="0" applyProtection="0"/>
    <xf numFmtId="0" fontId="24" fillId="26" borderId="23" applyNumberFormat="0" applyAlignment="0" applyProtection="0"/>
    <xf numFmtId="0" fontId="25" fillId="27" borderId="24" applyNumberFormat="0" applyAlignment="0" applyProtection="0"/>
    <xf numFmtId="0" fontId="25" fillId="27" borderId="24" applyNumberFormat="0" applyAlignment="0" applyProtection="0"/>
    <xf numFmtId="0" fontId="25" fillId="27" borderId="24" applyNumberFormat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6" fillId="0" borderId="25" applyNumberFormat="0" applyFill="0" applyAlignment="0" applyProtection="0"/>
    <xf numFmtId="0" fontId="25" fillId="27" borderId="24" applyNumberFormat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7" fillId="13" borderId="23" applyNumberFormat="0" applyAlignment="0" applyProtection="0"/>
    <xf numFmtId="0" fontId="27" fillId="13" borderId="23" applyNumberFormat="0" applyAlignment="0" applyProtection="0"/>
    <xf numFmtId="0" fontId="27" fillId="13" borderId="23" applyNumberFormat="0" applyAlignment="0" applyProtection="0"/>
    <xf numFmtId="0" fontId="3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3" borderId="23" applyNumberFormat="0" applyAlignment="0" applyProtection="0"/>
    <xf numFmtId="0" fontId="26" fillId="0" borderId="25" applyNumberFormat="0" applyFill="0" applyAlignment="0" applyProtection="0"/>
    <xf numFmtId="0" fontId="2" fillId="0" borderId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1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1" fillId="29" borderId="29" applyNumberFormat="0" applyFont="0" applyAlignment="0" applyProtection="0"/>
    <xf numFmtId="0" fontId="30" fillId="26" borderId="30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6" borderId="30" applyNumberFormat="0" applyAlignment="0" applyProtection="0"/>
    <xf numFmtId="0" fontId="30" fillId="26" borderId="30" applyNumberFormat="0" applyAlignment="0" applyProtection="0"/>
    <xf numFmtId="0" fontId="30" fillId="26" borderId="30" applyNumberFormat="0" applyAlignment="0" applyProtection="0"/>
    <xf numFmtId="170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31" applyNumberFormat="0" applyFill="0" applyAlignment="0" applyProtection="0"/>
    <xf numFmtId="0" fontId="37" fillId="0" borderId="31" applyNumberFormat="0" applyFill="0" applyAlignment="0" applyProtection="0"/>
    <xf numFmtId="0" fontId="15" fillId="0" borderId="22">
      <protection locked="0"/>
    </xf>
    <xf numFmtId="0" fontId="37" fillId="0" borderId="31" applyNumberFormat="0" applyFill="0" applyAlignment="0" applyProtection="0"/>
    <xf numFmtId="0" fontId="15" fillId="0" borderId="22">
      <protection locked="0"/>
    </xf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6">
    <xf numFmtId="0" fontId="0" fillId="0" borderId="0" xfId="0"/>
    <xf numFmtId="0" fontId="5" fillId="0" borderId="0" xfId="0" applyFont="1"/>
    <xf numFmtId="0" fontId="6" fillId="0" borderId="0" xfId="0" applyFont="1"/>
    <xf numFmtId="3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5" fillId="0" borderId="0" xfId="3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Fill="1" applyBorder="1" applyAlignment="1">
      <alignment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left" vertical="center" wrapText="1"/>
    </xf>
    <xf numFmtId="17" fontId="4" fillId="5" borderId="17" xfId="0" quotePrefix="1" applyNumberFormat="1" applyFont="1" applyFill="1" applyBorder="1" applyAlignment="1">
      <alignment horizontal="center" vertical="center" wrapText="1"/>
    </xf>
    <xf numFmtId="17" fontId="4" fillId="5" borderId="18" xfId="0" applyNumberFormat="1" applyFont="1" applyFill="1" applyBorder="1" applyAlignment="1">
      <alignment horizontal="center" vertical="center" wrapText="1"/>
    </xf>
    <xf numFmtId="3" fontId="3" fillId="6" borderId="0" xfId="1" applyNumberFormat="1" applyFont="1" applyFill="1" applyBorder="1" applyAlignment="1">
      <alignment horizontal="center" vertical="center" wrapText="1"/>
    </xf>
    <xf numFmtId="3" fontId="3" fillId="6" borderId="0" xfId="1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3" fontId="3" fillId="6" borderId="0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center" vertical="center" wrapText="1"/>
    </xf>
    <xf numFmtId="3" fontId="3" fillId="7" borderId="3" xfId="0" applyNumberFormat="1" applyFont="1" applyFill="1" applyBorder="1" applyAlignment="1">
      <alignment horizontal="left" vertical="center" wrapText="1"/>
    </xf>
    <xf numFmtId="49" fontId="3" fillId="7" borderId="9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center" vertical="center" wrapText="1"/>
    </xf>
    <xf numFmtId="49" fontId="3" fillId="7" borderId="11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19" xfId="1" applyNumberFormat="1" applyFont="1" applyFill="1" applyBorder="1" applyAlignment="1">
      <alignment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0" fontId="6" fillId="0" borderId="0" xfId="0" applyFont="1" applyAlignment="1"/>
    <xf numFmtId="1" fontId="3" fillId="3" borderId="19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7" borderId="2" xfId="1" applyNumberFormat="1" applyFont="1" applyFill="1" applyBorder="1" applyAlignment="1">
      <alignment horizontal="center" vertical="center" wrapText="1"/>
    </xf>
    <xf numFmtId="3" fontId="3" fillId="7" borderId="3" xfId="1" applyNumberFormat="1" applyFont="1" applyFill="1" applyBorder="1" applyAlignment="1">
      <alignment horizontal="center" vertical="center" wrapText="1"/>
    </xf>
    <xf numFmtId="3" fontId="3" fillId="3" borderId="19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7" borderId="2" xfId="1" applyNumberFormat="1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3" xfId="1" applyNumberFormat="1" applyFont="1" applyFill="1" applyBorder="1" applyAlignment="1">
      <alignment vertical="center" wrapText="1"/>
    </xf>
    <xf numFmtId="3" fontId="3" fillId="7" borderId="3" xfId="1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7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7" borderId="2" xfId="1" applyNumberFormat="1" applyFont="1" applyFill="1" applyBorder="1" applyAlignment="1">
      <alignment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49" fontId="3" fillId="7" borderId="20" xfId="0" applyNumberFormat="1" applyFont="1" applyFill="1" applyBorder="1" applyAlignment="1">
      <alignment horizontal="center" vertical="center" wrapText="1"/>
    </xf>
    <xf numFmtId="3" fontId="3" fillId="7" borderId="19" xfId="0" applyNumberFormat="1" applyFont="1" applyFill="1" applyBorder="1" applyAlignment="1">
      <alignment horizontal="center" vertical="center" wrapText="1"/>
    </xf>
    <xf numFmtId="3" fontId="3" fillId="7" borderId="19" xfId="1" applyNumberFormat="1" applyFont="1" applyFill="1" applyBorder="1" applyAlignment="1">
      <alignment horizontal="center" vertical="center" wrapText="1"/>
    </xf>
    <xf numFmtId="3" fontId="3" fillId="7" borderId="19" xfId="1" applyNumberFormat="1" applyFont="1" applyFill="1" applyBorder="1" applyAlignment="1">
      <alignment vertical="center" wrapText="1"/>
    </xf>
    <xf numFmtId="164" fontId="3" fillId="7" borderId="19" xfId="0" applyNumberFormat="1" applyFont="1" applyFill="1" applyBorder="1" applyAlignment="1">
      <alignment horizontal="center" vertical="center" wrapText="1"/>
    </xf>
    <xf numFmtId="49" fontId="3" fillId="7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7" fillId="0" borderId="0" xfId="0" applyFont="1" applyFill="1"/>
    <xf numFmtId="0" fontId="5" fillId="0" borderId="0" xfId="0" applyFont="1" applyFill="1"/>
    <xf numFmtId="164" fontId="5" fillId="30" borderId="0" xfId="0" applyNumberFormat="1" applyFont="1" applyFill="1" applyAlignment="1">
      <alignment horizontal="center" vertical="center"/>
    </xf>
    <xf numFmtId="164" fontId="8" fillId="30" borderId="0" xfId="0" applyNumberFormat="1" applyFont="1" applyFill="1" applyAlignment="1">
      <alignment horizontal="center" vertical="center" wrapText="1"/>
    </xf>
    <xf numFmtId="0" fontId="6" fillId="30" borderId="0" xfId="0" applyFont="1" applyFill="1" applyAlignment="1"/>
    <xf numFmtId="0" fontId="3" fillId="30" borderId="0" xfId="0" applyFont="1" applyFill="1" applyBorder="1" applyAlignment="1">
      <alignment vertical="center" wrapText="1"/>
    </xf>
    <xf numFmtId="164" fontId="41" fillId="4" borderId="32" xfId="0" applyNumberFormat="1" applyFont="1" applyFill="1" applyBorder="1" applyAlignment="1">
      <alignment horizontal="center" vertical="center" wrapText="1"/>
    </xf>
    <xf numFmtId="164" fontId="41" fillId="4" borderId="33" xfId="0" applyNumberFormat="1" applyFont="1" applyFill="1" applyBorder="1" applyAlignment="1">
      <alignment horizontal="center" vertical="center" wrapText="1"/>
    </xf>
    <xf numFmtId="164" fontId="41" fillId="4" borderId="34" xfId="0" applyNumberFormat="1" applyFont="1" applyFill="1" applyBorder="1" applyAlignment="1">
      <alignment horizontal="center" vertical="center" wrapText="1"/>
    </xf>
    <xf numFmtId="164" fontId="41" fillId="4" borderId="43" xfId="0" applyNumberFormat="1" applyFont="1" applyFill="1" applyBorder="1" applyAlignment="1">
      <alignment horizontal="center" vertical="center" wrapText="1"/>
    </xf>
    <xf numFmtId="164" fontId="41" fillId="4" borderId="12" xfId="0" applyNumberFormat="1" applyFont="1" applyFill="1" applyBorder="1" applyAlignment="1">
      <alignment horizontal="center" vertical="center" wrapText="1"/>
    </xf>
    <xf numFmtId="164" fontId="41" fillId="4" borderId="40" xfId="0" applyNumberFormat="1" applyFont="1" applyFill="1" applyBorder="1" applyAlignment="1">
      <alignment horizontal="center" vertical="center" wrapText="1"/>
    </xf>
    <xf numFmtId="14" fontId="39" fillId="4" borderId="54" xfId="0" applyNumberFormat="1" applyFont="1" applyFill="1" applyBorder="1" applyAlignment="1">
      <alignment horizontal="center" vertical="center" wrapText="1"/>
    </xf>
    <xf numFmtId="14" fontId="39" fillId="4" borderId="12" xfId="0" applyNumberFormat="1" applyFont="1" applyFill="1" applyBorder="1" applyAlignment="1">
      <alignment horizontal="center" vertical="center" wrapText="1"/>
    </xf>
    <xf numFmtId="0" fontId="42" fillId="4" borderId="43" xfId="0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horizontal="center" vertical="center" wrapText="1"/>
    </xf>
    <xf numFmtId="0" fontId="42" fillId="4" borderId="40" xfId="0" applyFont="1" applyFill="1" applyBorder="1" applyAlignment="1">
      <alignment horizontal="center" vertical="center" wrapText="1"/>
    </xf>
    <xf numFmtId="0" fontId="5" fillId="30" borderId="0" xfId="0" applyFont="1" applyFill="1"/>
    <xf numFmtId="10" fontId="5" fillId="30" borderId="0" xfId="3" applyNumberFormat="1" applyFont="1" applyFill="1" applyAlignment="1">
      <alignment horizontal="center" vertical="center"/>
    </xf>
    <xf numFmtId="10" fontId="3" fillId="30" borderId="33" xfId="3" applyNumberFormat="1" applyFont="1" applyFill="1" applyBorder="1" applyAlignment="1">
      <alignment horizontal="center" vertical="center" wrapText="1"/>
    </xf>
    <xf numFmtId="10" fontId="3" fillId="30" borderId="38" xfId="3" applyNumberFormat="1" applyFont="1" applyFill="1" applyBorder="1" applyAlignment="1">
      <alignment horizontal="center" vertical="center" wrapText="1"/>
    </xf>
    <xf numFmtId="10" fontId="3" fillId="30" borderId="35" xfId="3" applyNumberFormat="1" applyFont="1" applyFill="1" applyBorder="1" applyAlignment="1">
      <alignment horizontal="center" vertical="center" wrapText="1"/>
    </xf>
    <xf numFmtId="10" fontId="3" fillId="30" borderId="36" xfId="3" applyNumberFormat="1" applyFont="1" applyFill="1" applyBorder="1" applyAlignment="1">
      <alignment horizontal="center" vertical="center" wrapText="1"/>
    </xf>
    <xf numFmtId="10" fontId="5" fillId="30" borderId="0" xfId="3" applyNumberFormat="1" applyFont="1" applyFill="1" applyBorder="1" applyAlignment="1">
      <alignment horizontal="center" vertical="center"/>
    </xf>
    <xf numFmtId="0" fontId="3" fillId="30" borderId="48" xfId="0" applyNumberFormat="1" applyFont="1" applyFill="1" applyBorder="1" applyAlignment="1">
      <alignment horizontal="center" vertical="center" wrapText="1"/>
    </xf>
    <xf numFmtId="10" fontId="3" fillId="30" borderId="32" xfId="3" applyNumberFormat="1" applyFont="1" applyFill="1" applyBorder="1" applyAlignment="1">
      <alignment horizontal="center" vertical="center" wrapText="1"/>
    </xf>
    <xf numFmtId="10" fontId="3" fillId="30" borderId="34" xfId="3" applyNumberFormat="1" applyFont="1" applyFill="1" applyBorder="1" applyAlignment="1">
      <alignment horizontal="center" vertical="center" wrapText="1"/>
    </xf>
    <xf numFmtId="0" fontId="3" fillId="30" borderId="50" xfId="0" applyNumberFormat="1" applyFont="1" applyFill="1" applyBorder="1" applyAlignment="1">
      <alignment horizontal="center" vertical="center" wrapText="1"/>
    </xf>
    <xf numFmtId="10" fontId="3" fillId="30" borderId="37" xfId="3" applyNumberFormat="1" applyFont="1" applyFill="1" applyBorder="1" applyAlignment="1">
      <alignment horizontal="center" vertical="center" wrapText="1"/>
    </xf>
    <xf numFmtId="10" fontId="3" fillId="30" borderId="39" xfId="3" applyNumberFormat="1" applyFont="1" applyFill="1" applyBorder="1" applyAlignment="1">
      <alignment horizontal="center" vertical="center" wrapText="1"/>
    </xf>
    <xf numFmtId="0" fontId="3" fillId="30" borderId="5" xfId="0" applyNumberFormat="1" applyFont="1" applyFill="1" applyBorder="1" applyAlignment="1">
      <alignment horizontal="center" vertical="center" wrapText="1"/>
    </xf>
    <xf numFmtId="164" fontId="3" fillId="30" borderId="5" xfId="0" applyNumberFormat="1" applyFont="1" applyFill="1" applyBorder="1" applyAlignment="1">
      <alignment horizontal="center" vertical="center" wrapText="1"/>
    </xf>
    <xf numFmtId="10" fontId="3" fillId="30" borderId="6" xfId="3" applyNumberFormat="1" applyFont="1" applyFill="1" applyBorder="1" applyAlignment="1">
      <alignment horizontal="center" vertical="center" wrapText="1"/>
    </xf>
    <xf numFmtId="164" fontId="3" fillId="30" borderId="50" xfId="0" applyNumberFormat="1" applyFont="1" applyFill="1" applyBorder="1" applyAlignment="1">
      <alignment horizontal="center" vertical="center" wrapText="1"/>
    </xf>
    <xf numFmtId="164" fontId="3" fillId="30" borderId="48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3" fontId="43" fillId="30" borderId="0" xfId="0" applyNumberFormat="1" applyFont="1" applyFill="1" applyBorder="1" applyAlignment="1">
      <alignment horizontal="center" vertical="center" wrapText="1"/>
    </xf>
    <xf numFmtId="10" fontId="44" fillId="30" borderId="0" xfId="3" applyNumberFormat="1" applyFont="1" applyFill="1" applyBorder="1" applyAlignment="1">
      <alignment horizontal="center" vertical="center" wrapText="1"/>
    </xf>
    <xf numFmtId="3" fontId="43" fillId="30" borderId="1" xfId="0" applyNumberFormat="1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vertical="center"/>
    </xf>
    <xf numFmtId="10" fontId="3" fillId="30" borderId="48" xfId="3" applyNumberFormat="1" applyFont="1" applyFill="1" applyBorder="1" applyAlignment="1">
      <alignment horizontal="center" vertical="center" wrapText="1"/>
    </xf>
    <xf numFmtId="1" fontId="46" fillId="36" borderId="55" xfId="0" applyNumberFormat="1" applyFont="1" applyFill="1" applyBorder="1" applyAlignment="1">
      <alignment horizontal="center" vertical="center" wrapText="1"/>
    </xf>
    <xf numFmtId="1" fontId="46" fillId="36" borderId="12" xfId="0" applyNumberFormat="1" applyFont="1" applyFill="1" applyBorder="1" applyAlignment="1">
      <alignment horizontal="center" vertical="center" wrapText="1"/>
    </xf>
    <xf numFmtId="10" fontId="47" fillId="30" borderId="1" xfId="3" applyNumberFormat="1" applyFont="1" applyFill="1" applyBorder="1" applyAlignment="1">
      <alignment horizontal="center" vertical="center"/>
    </xf>
    <xf numFmtId="10" fontId="41" fillId="30" borderId="1" xfId="3" applyNumberFormat="1" applyFont="1" applyFill="1" applyBorder="1" applyAlignment="1">
      <alignment horizontal="center" vertical="center"/>
    </xf>
    <xf numFmtId="10" fontId="3" fillId="30" borderId="5" xfId="3" applyNumberFormat="1" applyFont="1" applyFill="1" applyBorder="1" applyAlignment="1">
      <alignment horizontal="center" vertical="center" wrapText="1"/>
    </xf>
    <xf numFmtId="10" fontId="6" fillId="0" borderId="0" xfId="0" applyNumberFormat="1" applyFont="1" applyAlignment="1"/>
    <xf numFmtId="10" fontId="6" fillId="30" borderId="0" xfId="0" applyNumberFormat="1" applyFont="1" applyFill="1" applyAlignment="1"/>
    <xf numFmtId="0" fontId="48" fillId="30" borderId="0" xfId="0" applyFont="1" applyFill="1"/>
    <xf numFmtId="10" fontId="9" fillId="30" borderId="1" xfId="3" applyNumberFormat="1" applyFont="1" applyFill="1" applyBorder="1" applyAlignment="1">
      <alignment horizontal="center" vertical="center" wrapText="1"/>
    </xf>
    <xf numFmtId="0" fontId="48" fillId="30" borderId="1" xfId="0" applyFont="1" applyFill="1" applyBorder="1"/>
    <xf numFmtId="10" fontId="7" fillId="0" borderId="0" xfId="0" applyNumberFormat="1" applyFont="1" applyFill="1"/>
    <xf numFmtId="0" fontId="49" fillId="0" borderId="0" xfId="0" applyFont="1"/>
    <xf numFmtId="0" fontId="50" fillId="0" borderId="0" xfId="0" applyFont="1"/>
    <xf numFmtId="0" fontId="49" fillId="0" borderId="0" xfId="0" applyFont="1" applyFill="1"/>
    <xf numFmtId="0" fontId="5" fillId="30" borderId="0" xfId="0" applyFont="1" applyFill="1" applyBorder="1"/>
    <xf numFmtId="10" fontId="3" fillId="30" borderId="1" xfId="3" applyNumberFormat="1" applyFont="1" applyFill="1" applyBorder="1" applyAlignment="1">
      <alignment horizontal="center" vertical="center" wrapText="1"/>
    </xf>
    <xf numFmtId="0" fontId="5" fillId="30" borderId="1" xfId="0" applyFont="1" applyFill="1" applyBorder="1"/>
    <xf numFmtId="10" fontId="5" fillId="30" borderId="0" xfId="0" applyNumberFormat="1" applyFont="1" applyFill="1"/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42" fillId="4" borderId="59" xfId="0" applyFont="1" applyFill="1" applyBorder="1" applyAlignment="1">
      <alignment horizontal="center" vertical="center" wrapText="1"/>
    </xf>
    <xf numFmtId="0" fontId="42" fillId="4" borderId="60" xfId="0" applyFont="1" applyFill="1" applyBorder="1" applyAlignment="1">
      <alignment horizontal="center" vertical="center" wrapText="1"/>
    </xf>
    <xf numFmtId="3" fontId="43" fillId="30" borderId="47" xfId="0" applyNumberFormat="1" applyFont="1" applyFill="1" applyBorder="1" applyAlignment="1">
      <alignment horizontal="center" vertical="center" wrapText="1"/>
    </xf>
    <xf numFmtId="3" fontId="43" fillId="30" borderId="54" xfId="0" applyNumberFormat="1" applyFont="1" applyFill="1" applyBorder="1" applyAlignment="1">
      <alignment horizontal="center" vertical="center" wrapText="1"/>
    </xf>
    <xf numFmtId="3" fontId="43" fillId="30" borderId="6" xfId="0" applyNumberFormat="1" applyFont="1" applyFill="1" applyBorder="1" applyAlignment="1">
      <alignment horizontal="center" vertical="center" wrapText="1"/>
    </xf>
    <xf numFmtId="3" fontId="43" fillId="30" borderId="49" xfId="0" applyNumberFormat="1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left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4" xfId="3" applyNumberFormat="1" applyFont="1" applyFill="1" applyBorder="1" applyAlignment="1">
      <alignment horizontal="center" vertical="center" wrapText="1"/>
    </xf>
    <xf numFmtId="1" fontId="51" fillId="31" borderId="52" xfId="1" applyNumberFormat="1" applyFont="1" applyFill="1" applyBorder="1" applyAlignment="1">
      <alignment horizontal="center" vertical="center" wrapText="1"/>
    </xf>
    <xf numFmtId="3" fontId="3" fillId="30" borderId="61" xfId="1" applyNumberFormat="1" applyFont="1" applyFill="1" applyBorder="1" applyAlignment="1">
      <alignment horizontal="left" vertical="center" wrapText="1"/>
    </xf>
    <xf numFmtId="164" fontId="3" fillId="30" borderId="13" xfId="1" applyNumberFormat="1" applyFont="1" applyFill="1" applyBorder="1" applyAlignment="1">
      <alignment horizontal="center" vertical="center" wrapText="1"/>
    </xf>
    <xf numFmtId="14" fontId="40" fillId="30" borderId="61" xfId="0" applyNumberFormat="1" applyFont="1" applyFill="1" applyBorder="1" applyAlignment="1">
      <alignment horizontal="center" vertical="center" wrapText="1"/>
    </xf>
    <xf numFmtId="14" fontId="40" fillId="30" borderId="13" xfId="0" applyNumberFormat="1" applyFont="1" applyFill="1" applyBorder="1" applyAlignment="1">
      <alignment horizontal="center" vertical="center" wrapText="1"/>
    </xf>
    <xf numFmtId="14" fontId="40" fillId="30" borderId="62" xfId="0" applyNumberFormat="1" applyFont="1" applyFill="1" applyBorder="1" applyAlignment="1">
      <alignment horizontal="center" vertical="center" wrapText="1"/>
    </xf>
    <xf numFmtId="14" fontId="3" fillId="30" borderId="63" xfId="1" applyNumberFormat="1" applyFont="1" applyFill="1" applyBorder="1" applyAlignment="1">
      <alignment horizontal="center" vertical="center" wrapText="1"/>
    </xf>
    <xf numFmtId="14" fontId="3" fillId="30" borderId="64" xfId="1" applyNumberFormat="1" applyFont="1" applyFill="1" applyBorder="1" applyAlignment="1">
      <alignment horizontal="center" vertical="center" wrapText="1"/>
    </xf>
    <xf numFmtId="1" fontId="3" fillId="30" borderId="13" xfId="0" applyNumberFormat="1" applyFont="1" applyFill="1" applyBorder="1" applyAlignment="1">
      <alignment horizontal="center" vertical="center" wrapText="1"/>
    </xf>
    <xf numFmtId="10" fontId="3" fillId="30" borderId="13" xfId="3" applyNumberFormat="1" applyFont="1" applyFill="1" applyBorder="1" applyAlignment="1">
      <alignment horizontal="center" vertical="center" wrapText="1"/>
    </xf>
    <xf numFmtId="10" fontId="3" fillId="30" borderId="64" xfId="3" applyNumberFormat="1" applyFont="1" applyFill="1" applyBorder="1" applyAlignment="1">
      <alignment horizontal="center" vertical="center" wrapText="1"/>
    </xf>
    <xf numFmtId="3" fontId="43" fillId="30" borderId="65" xfId="0" applyNumberFormat="1" applyFont="1" applyFill="1" applyBorder="1" applyAlignment="1">
      <alignment horizontal="center" vertical="center" wrapText="1"/>
    </xf>
    <xf numFmtId="9" fontId="39" fillId="0" borderId="4" xfId="3" applyNumberFormat="1" applyFont="1" applyFill="1" applyBorder="1" applyAlignment="1">
      <alignment horizontal="center" vertical="center" wrapText="1"/>
    </xf>
    <xf numFmtId="10" fontId="5" fillId="30" borderId="41" xfId="3" applyNumberFormat="1" applyFont="1" applyFill="1" applyBorder="1" applyAlignment="1">
      <alignment horizontal="center" vertical="center"/>
    </xf>
    <xf numFmtId="164" fontId="5" fillId="30" borderId="0" xfId="0" applyNumberFormat="1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10" fontId="7" fillId="0" borderId="0" xfId="0" applyNumberFormat="1" applyFont="1" applyFill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5" fillId="30" borderId="0" xfId="0" applyFont="1" applyFill="1" applyBorder="1" applyAlignment="1"/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3" fillId="30" borderId="1" xfId="0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45" fillId="30" borderId="0" xfId="0" applyFont="1" applyFill="1" applyBorder="1" applyAlignment="1">
      <alignment vertical="center"/>
    </xf>
    <xf numFmtId="1" fontId="5" fillId="30" borderId="0" xfId="0" applyNumberFormat="1" applyFont="1" applyFill="1" applyBorder="1" applyAlignment="1">
      <alignment vertical="center"/>
    </xf>
    <xf numFmtId="1" fontId="0" fillId="0" borderId="0" xfId="0" applyNumberFormat="1"/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65" xfId="3" applyNumberFormat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2" xfId="3" applyNumberFormat="1" applyFont="1" applyFill="1" applyBorder="1" applyAlignment="1">
      <alignment horizontal="center" vertical="center" wrapText="1"/>
    </xf>
    <xf numFmtId="10" fontId="3" fillId="30" borderId="4" xfId="3" applyNumberFormat="1" applyFont="1" applyFill="1" applyBorder="1" applyAlignment="1">
      <alignment horizontal="center" vertical="center" wrapText="1"/>
    </xf>
    <xf numFmtId="0" fontId="3" fillId="30" borderId="55" xfId="0" applyNumberFormat="1" applyFont="1" applyFill="1" applyBorder="1" applyAlignment="1">
      <alignment horizontal="center" vertical="center" wrapText="1"/>
    </xf>
    <xf numFmtId="10" fontId="3" fillId="30" borderId="43" xfId="3" applyNumberFormat="1" applyFont="1" applyFill="1" applyBorder="1" applyAlignment="1">
      <alignment horizontal="center" vertical="center" wrapText="1"/>
    </xf>
    <xf numFmtId="10" fontId="3" fillId="30" borderId="40" xfId="3" applyNumberFormat="1" applyFont="1" applyFill="1" applyBorder="1" applyAlignment="1">
      <alignment horizontal="center" vertical="center" wrapText="1"/>
    </xf>
    <xf numFmtId="164" fontId="3" fillId="30" borderId="59" xfId="0" applyNumberFormat="1" applyFont="1" applyFill="1" applyBorder="1" applyAlignment="1">
      <alignment horizontal="center" vertical="center" wrapText="1"/>
    </xf>
    <xf numFmtId="10" fontId="3" fillId="30" borderId="44" xfId="3" applyNumberFormat="1" applyFont="1" applyFill="1" applyBorder="1" applyAlignment="1">
      <alignment horizontal="center" vertical="center" wrapText="1"/>
    </xf>
    <xf numFmtId="10" fontId="3" fillId="30" borderId="4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2" xfId="3" applyNumberFormat="1" applyFont="1" applyFill="1" applyBorder="1" applyAlignment="1">
      <alignment horizontal="center" vertical="center" wrapText="1"/>
    </xf>
    <xf numFmtId="10" fontId="3" fillId="30" borderId="4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52" fillId="30" borderId="38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5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2" xfId="3" applyNumberFormat="1" applyFont="1" applyFill="1" applyBorder="1" applyAlignment="1">
      <alignment horizontal="center" vertical="center" wrapText="1"/>
    </xf>
    <xf numFmtId="0" fontId="42" fillId="4" borderId="12" xfId="0" applyFont="1" applyFill="1" applyBorder="1" applyAlignment="1">
      <alignment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vertical="center" wrapText="1"/>
    </xf>
    <xf numFmtId="10" fontId="3" fillId="30" borderId="54" xfId="3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4" fontId="40" fillId="30" borderId="43" xfId="0" applyNumberFormat="1" applyFont="1" applyFill="1" applyBorder="1" applyAlignment="1">
      <alignment horizontal="center" vertical="center" wrapText="1"/>
    </xf>
    <xf numFmtId="14" fontId="40" fillId="30" borderId="44" xfId="0" applyNumberFormat="1" applyFont="1" applyFill="1" applyBorder="1" applyAlignment="1">
      <alignment horizontal="center" vertical="center" wrapText="1"/>
    </xf>
    <xf numFmtId="14" fontId="40" fillId="30" borderId="45" xfId="0" applyNumberFormat="1" applyFont="1" applyFill="1" applyBorder="1" applyAlignment="1">
      <alignment horizontal="center" vertical="center" wrapText="1"/>
    </xf>
    <xf numFmtId="14" fontId="40" fillId="30" borderId="56" xfId="0" applyNumberFormat="1" applyFont="1" applyFill="1" applyBorder="1" applyAlignment="1">
      <alignment horizontal="center" vertical="center" wrapText="1"/>
    </xf>
    <xf numFmtId="14" fontId="40" fillId="34" borderId="56" xfId="0" applyNumberFormat="1" applyFont="1" applyFill="1" applyBorder="1" applyAlignment="1">
      <alignment horizontal="center" vertical="center" wrapText="1"/>
    </xf>
    <xf numFmtId="14" fontId="40" fillId="34" borderId="44" xfId="0" applyNumberFormat="1" applyFont="1" applyFill="1" applyBorder="1" applyAlignment="1">
      <alignment horizontal="center" vertical="center" wrapText="1"/>
    </xf>
    <xf numFmtId="14" fontId="40" fillId="34" borderId="43" xfId="0" applyNumberFormat="1" applyFont="1" applyFill="1" applyBorder="1" applyAlignment="1">
      <alignment horizontal="center" vertical="center" wrapText="1"/>
    </xf>
    <xf numFmtId="14" fontId="40" fillId="0" borderId="56" xfId="0" applyNumberFormat="1" applyFont="1" applyFill="1" applyBorder="1" applyAlignment="1">
      <alignment horizontal="center" vertical="center" wrapText="1"/>
    </xf>
    <xf numFmtId="14" fontId="40" fillId="0" borderId="45" xfId="0" applyNumberFormat="1" applyFont="1" applyFill="1" applyBorder="1" applyAlignment="1">
      <alignment horizontal="center" vertical="center" wrapText="1"/>
    </xf>
    <xf numFmtId="14" fontId="40" fillId="0" borderId="44" xfId="0" applyNumberFormat="1" applyFont="1" applyFill="1" applyBorder="1" applyAlignment="1">
      <alignment horizontal="center" vertical="center" wrapText="1"/>
    </xf>
    <xf numFmtId="14" fontId="40" fillId="30" borderId="1" xfId="0" applyNumberFormat="1" applyFont="1" applyFill="1" applyBorder="1" applyAlignment="1">
      <alignment horizontal="center" vertical="center" wrapText="1"/>
    </xf>
    <xf numFmtId="10" fontId="3" fillId="30" borderId="1" xfId="3" applyNumberFormat="1" applyFont="1" applyFill="1" applyBorder="1" applyAlignment="1">
      <alignment horizontal="center" vertical="center" wrapText="1"/>
    </xf>
    <xf numFmtId="10" fontId="3" fillId="30" borderId="12" xfId="3" applyNumberFormat="1" applyFont="1" applyFill="1" applyBorder="1" applyAlignment="1">
      <alignment horizontal="center" vertical="center" wrapText="1"/>
    </xf>
    <xf numFmtId="10" fontId="3" fillId="30" borderId="4" xfId="3" applyNumberFormat="1" applyFont="1" applyFill="1" applyBorder="1" applyAlignment="1">
      <alignment horizontal="center" vertical="center" wrapText="1"/>
    </xf>
    <xf numFmtId="0" fontId="39" fillId="4" borderId="57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14" fontId="40" fillId="30" borderId="12" xfId="0" applyNumberFormat="1" applyFont="1" applyFill="1" applyBorder="1" applyAlignment="1">
      <alignment horizontal="center" vertical="center" wrapText="1"/>
    </xf>
    <xf numFmtId="14" fontId="40" fillId="30" borderId="46" xfId="0" applyNumberFormat="1" applyFont="1" applyFill="1" applyBorder="1" applyAlignment="1">
      <alignment horizontal="center" vertical="center" wrapText="1"/>
    </xf>
    <xf numFmtId="14" fontId="40" fillId="34" borderId="40" xfId="0" applyNumberFormat="1" applyFont="1" applyFill="1" applyBorder="1" applyAlignment="1">
      <alignment horizontal="center" vertical="center" wrapText="1"/>
    </xf>
    <xf numFmtId="14" fontId="40" fillId="34" borderId="42" xfId="0" applyNumberFormat="1" applyFont="1" applyFill="1" applyBorder="1" applyAlignment="1">
      <alignment horizontal="center" vertical="center" wrapText="1"/>
    </xf>
    <xf numFmtId="14" fontId="40" fillId="0" borderId="57" xfId="0" applyNumberFormat="1" applyFont="1" applyFill="1" applyBorder="1" applyAlignment="1">
      <alignment horizontal="center" vertical="center" wrapText="1"/>
    </xf>
    <xf numFmtId="14" fontId="40" fillId="0" borderId="4" xfId="0" applyNumberFormat="1" applyFont="1" applyFill="1" applyBorder="1" applyAlignment="1">
      <alignment horizontal="center" vertical="center" wrapText="1"/>
    </xf>
    <xf numFmtId="14" fontId="40" fillId="30" borderId="58" xfId="0" applyNumberFormat="1" applyFont="1" applyFill="1" applyBorder="1" applyAlignment="1">
      <alignment horizontal="center" vertical="center" wrapText="1"/>
    </xf>
    <xf numFmtId="14" fontId="40" fillId="30" borderId="41" xfId="0" applyNumberFormat="1" applyFont="1" applyFill="1" applyBorder="1" applyAlignment="1">
      <alignment horizontal="center" vertical="center" wrapText="1"/>
    </xf>
    <xf numFmtId="14" fontId="40" fillId="0" borderId="12" xfId="0" applyNumberFormat="1" applyFont="1" applyFill="1" applyBorder="1" applyAlignment="1">
      <alignment horizontal="center" vertical="center" wrapText="1"/>
    </xf>
    <xf numFmtId="14" fontId="40" fillId="0" borderId="46" xfId="0" applyNumberFormat="1" applyFont="1" applyFill="1" applyBorder="1" applyAlignment="1">
      <alignment horizontal="center" vertical="center" wrapText="1"/>
    </xf>
    <xf numFmtId="14" fontId="40" fillId="30" borderId="40" xfId="0" applyNumberFormat="1" applyFont="1" applyFill="1" applyBorder="1" applyAlignment="1">
      <alignment horizontal="center" vertical="center" wrapText="1"/>
    </xf>
    <xf numFmtId="14" fontId="40" fillId="30" borderId="42" xfId="0" applyNumberFormat="1" applyFont="1" applyFill="1" applyBorder="1" applyAlignment="1">
      <alignment horizontal="center" vertical="center" wrapText="1"/>
    </xf>
    <xf numFmtId="14" fontId="40" fillId="30" borderId="57" xfId="0" applyNumberFormat="1" applyFont="1" applyFill="1" applyBorder="1" applyAlignment="1">
      <alignment horizontal="center" vertical="center" wrapText="1"/>
    </xf>
    <xf numFmtId="14" fontId="40" fillId="30" borderId="4" xfId="0" applyNumberFormat="1" applyFont="1" applyFill="1" applyBorder="1" applyAlignment="1">
      <alignment horizontal="center" vertical="center" wrapText="1"/>
    </xf>
    <xf numFmtId="1" fontId="51" fillId="32" borderId="51" xfId="0" applyNumberFormat="1" applyFont="1" applyFill="1" applyBorder="1" applyAlignment="1">
      <alignment horizontal="center" vertical="center" wrapText="1"/>
    </xf>
    <xf numFmtId="1" fontId="51" fillId="32" borderId="53" xfId="0" applyNumberFormat="1" applyFont="1" applyFill="1" applyBorder="1" applyAlignment="1">
      <alignment horizontal="center" vertical="center" wrapText="1"/>
    </xf>
    <xf numFmtId="1" fontId="51" fillId="32" borderId="32" xfId="0" applyNumberFormat="1" applyFont="1" applyFill="1" applyBorder="1" applyAlignment="1">
      <alignment horizontal="center" vertical="center" wrapText="1"/>
    </xf>
    <xf numFmtId="1" fontId="51" fillId="32" borderId="37" xfId="0" applyNumberFormat="1" applyFont="1" applyFill="1" applyBorder="1" applyAlignment="1">
      <alignment horizontal="center" vertical="center" wrapText="1"/>
    </xf>
    <xf numFmtId="1" fontId="51" fillId="31" borderId="51" xfId="0" applyNumberFormat="1" applyFont="1" applyFill="1" applyBorder="1" applyAlignment="1">
      <alignment horizontal="center" vertical="center" textRotation="90" wrapText="1"/>
    </xf>
    <xf numFmtId="1" fontId="51" fillId="31" borderId="52" xfId="0" applyNumberFormat="1" applyFont="1" applyFill="1" applyBorder="1" applyAlignment="1">
      <alignment horizontal="center" vertical="center" textRotation="90" wrapText="1"/>
    </xf>
    <xf numFmtId="1" fontId="51" fillId="31" borderId="53" xfId="0" applyNumberFormat="1" applyFont="1" applyFill="1" applyBorder="1" applyAlignment="1">
      <alignment horizontal="center" vertical="center" textRotation="90" wrapText="1"/>
    </xf>
    <xf numFmtId="14" fontId="40" fillId="34" borderId="58" xfId="0" applyNumberFormat="1" applyFont="1" applyFill="1" applyBorder="1" applyAlignment="1">
      <alignment horizontal="center" vertical="center" wrapText="1"/>
    </xf>
    <xf numFmtId="14" fontId="40" fillId="34" borderId="41" xfId="0" applyNumberFormat="1" applyFont="1" applyFill="1" applyBorder="1" applyAlignment="1">
      <alignment horizontal="center" vertical="center" wrapText="1"/>
    </xf>
    <xf numFmtId="164" fontId="3" fillId="30" borderId="1" xfId="1" applyNumberFormat="1" applyFont="1" applyFill="1" applyBorder="1" applyAlignment="1">
      <alignment horizontal="center" vertical="center" wrapText="1"/>
    </xf>
    <xf numFmtId="14" fontId="3" fillId="30" borderId="6" xfId="0" applyNumberFormat="1" applyFont="1" applyFill="1" applyBorder="1" applyAlignment="1">
      <alignment horizontal="center" vertical="center" wrapText="1"/>
    </xf>
    <xf numFmtId="14" fontId="3" fillId="30" borderId="5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3" fillId="30" borderId="35" xfId="0" applyNumberFormat="1" applyFont="1" applyFill="1" applyBorder="1" applyAlignment="1">
      <alignment horizontal="left" vertical="center" wrapText="1"/>
    </xf>
    <xf numFmtId="164" fontId="41" fillId="4" borderId="33" xfId="0" applyNumberFormat="1" applyFont="1" applyFill="1" applyBorder="1" applyAlignment="1">
      <alignment horizontal="center" vertical="center" wrapText="1"/>
    </xf>
    <xf numFmtId="164" fontId="41" fillId="4" borderId="12" xfId="0" applyNumberFormat="1" applyFont="1" applyFill="1" applyBorder="1" applyAlignment="1">
      <alignment horizontal="center" vertical="center" wrapText="1"/>
    </xf>
    <xf numFmtId="3" fontId="3" fillId="30" borderId="32" xfId="1" applyNumberFormat="1" applyFont="1" applyFill="1" applyBorder="1" applyAlignment="1">
      <alignment horizontal="left" vertical="center" wrapText="1"/>
    </xf>
    <xf numFmtId="3" fontId="3" fillId="30" borderId="37" xfId="1" applyNumberFormat="1" applyFont="1" applyFill="1" applyBorder="1" applyAlignment="1">
      <alignment horizontal="left" vertical="center" wrapText="1"/>
    </xf>
    <xf numFmtId="164" fontId="3" fillId="30" borderId="33" xfId="0" applyNumberFormat="1" applyFont="1" applyFill="1" applyBorder="1" applyAlignment="1">
      <alignment horizontal="center" vertical="center" wrapText="1"/>
    </xf>
    <xf numFmtId="164" fontId="3" fillId="30" borderId="38" xfId="0" applyNumberFormat="1" applyFont="1" applyFill="1" applyBorder="1" applyAlignment="1">
      <alignment horizontal="center" vertical="center" wrapText="1"/>
    </xf>
    <xf numFmtId="14" fontId="40" fillId="0" borderId="58" xfId="0" applyNumberFormat="1" applyFont="1" applyFill="1" applyBorder="1" applyAlignment="1">
      <alignment horizontal="center" vertical="center" wrapText="1"/>
    </xf>
    <xf numFmtId="14" fontId="40" fillId="0" borderId="41" xfId="0" applyNumberFormat="1" applyFont="1" applyFill="1" applyBorder="1" applyAlignment="1">
      <alignment horizontal="center" vertical="center" wrapText="1"/>
    </xf>
    <xf numFmtId="14" fontId="40" fillId="0" borderId="1" xfId="0" applyNumberFormat="1" applyFont="1" applyFill="1" applyBorder="1" applyAlignment="1">
      <alignment horizontal="center" vertical="center" wrapText="1"/>
    </xf>
    <xf numFmtId="14" fontId="3" fillId="30" borderId="5" xfId="1" applyNumberFormat="1" applyFont="1" applyFill="1" applyBorder="1" applyAlignment="1">
      <alignment horizontal="center" vertical="center" wrapText="1"/>
    </xf>
    <xf numFmtId="14" fontId="3" fillId="30" borderId="50" xfId="1" applyNumberFormat="1" applyFont="1" applyFill="1" applyBorder="1" applyAlignment="1">
      <alignment horizontal="center" vertical="center" wrapText="1"/>
    </xf>
    <xf numFmtId="10" fontId="39" fillId="4" borderId="32" xfId="3" applyNumberFormat="1" applyFont="1" applyFill="1" applyBorder="1" applyAlignment="1">
      <alignment horizontal="center" vertical="center" wrapText="1"/>
    </xf>
    <xf numFmtId="10" fontId="39" fillId="4" borderId="33" xfId="3" applyNumberFormat="1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4" borderId="34" xfId="0" applyFont="1" applyFill="1" applyBorder="1" applyAlignment="1">
      <alignment horizontal="center" vertical="center" wrapText="1"/>
    </xf>
    <xf numFmtId="1" fontId="39" fillId="4" borderId="48" xfId="0" applyNumberFormat="1" applyFont="1" applyFill="1" applyBorder="1" applyAlignment="1">
      <alignment horizontal="center" vertical="center" wrapText="1"/>
    </xf>
    <xf numFmtId="1" fontId="39" fillId="4" borderId="55" xfId="0" applyNumberFormat="1" applyFont="1" applyFill="1" applyBorder="1" applyAlignment="1">
      <alignment horizontal="center" vertical="center" wrapText="1"/>
    </xf>
    <xf numFmtId="3" fontId="3" fillId="30" borderId="35" xfId="1" applyNumberFormat="1" applyFont="1" applyFill="1" applyBorder="1" applyAlignment="1">
      <alignment horizontal="left" vertical="center" wrapText="1"/>
    </xf>
    <xf numFmtId="164" fontId="3" fillId="30" borderId="57" xfId="1" applyNumberFormat="1" applyFont="1" applyFill="1" applyBorder="1" applyAlignment="1">
      <alignment horizontal="center" vertical="center" wrapText="1"/>
    </xf>
    <xf numFmtId="164" fontId="3" fillId="30" borderId="4" xfId="1" applyNumberFormat="1" applyFont="1" applyFill="1" applyBorder="1" applyAlignment="1">
      <alignment horizontal="center" vertical="center" wrapText="1"/>
    </xf>
    <xf numFmtId="164" fontId="3" fillId="30" borderId="58" xfId="1" applyNumberFormat="1" applyFont="1" applyFill="1" applyBorder="1" applyAlignment="1">
      <alignment horizontal="center" vertical="center" wrapText="1"/>
    </xf>
    <xf numFmtId="164" fontId="3" fillId="30" borderId="41" xfId="1" applyNumberFormat="1" applyFont="1" applyFill="1" applyBorder="1" applyAlignment="1">
      <alignment horizontal="center" vertical="center" wrapText="1"/>
    </xf>
    <xf numFmtId="49" fontId="39" fillId="4" borderId="32" xfId="0" applyNumberFormat="1" applyFont="1" applyFill="1" applyBorder="1" applyAlignment="1">
      <alignment horizontal="center" vertical="center" wrapText="1"/>
    </xf>
    <xf numFmtId="49" fontId="39" fillId="4" borderId="43" xfId="0" applyNumberFormat="1" applyFont="1" applyFill="1" applyBorder="1" applyAlignment="1">
      <alignment horizontal="center" vertical="center" wrapText="1"/>
    </xf>
    <xf numFmtId="3" fontId="3" fillId="30" borderId="1" xfId="1" applyNumberFormat="1" applyFont="1" applyFill="1" applyBorder="1" applyAlignment="1">
      <alignment horizontal="left" vertical="center" wrapText="1"/>
    </xf>
    <xf numFmtId="14" fontId="3" fillId="30" borderId="6" xfId="1" applyNumberFormat="1" applyFont="1" applyFill="1" applyBorder="1" applyAlignment="1">
      <alignment horizontal="center" vertical="center" wrapText="1"/>
    </xf>
    <xf numFmtId="164" fontId="3" fillId="35" borderId="35" xfId="0" applyNumberFormat="1" applyFont="1" applyFill="1" applyBorder="1" applyAlignment="1">
      <alignment horizontal="left" vertical="center" wrapText="1"/>
    </xf>
    <xf numFmtId="3" fontId="3" fillId="35" borderId="35" xfId="1" applyNumberFormat="1" applyFont="1" applyFill="1" applyBorder="1" applyAlignment="1">
      <alignment horizontal="left" vertical="center" wrapText="1"/>
    </xf>
    <xf numFmtId="164" fontId="3" fillId="30" borderId="33" xfId="1" applyNumberFormat="1" applyFont="1" applyFill="1" applyBorder="1" applyAlignment="1">
      <alignment horizontal="center" vertical="center" wrapText="1"/>
    </xf>
    <xf numFmtId="164" fontId="3" fillId="30" borderId="38" xfId="1" applyNumberFormat="1" applyFont="1" applyFill="1" applyBorder="1" applyAlignment="1">
      <alignment horizontal="center" vertical="center" wrapText="1"/>
    </xf>
    <xf numFmtId="164" fontId="3" fillId="30" borderId="32" xfId="0" applyNumberFormat="1" applyFont="1" applyFill="1" applyBorder="1" applyAlignment="1">
      <alignment horizontal="left" vertical="center" wrapText="1"/>
    </xf>
    <xf numFmtId="164" fontId="3" fillId="30" borderId="37" xfId="0" applyNumberFormat="1" applyFont="1" applyFill="1" applyBorder="1" applyAlignment="1">
      <alignment horizontal="left" vertical="center" wrapText="1"/>
    </xf>
    <xf numFmtId="164" fontId="3" fillId="30" borderId="47" xfId="0" applyNumberFormat="1" applyFont="1" applyFill="1" applyBorder="1" applyAlignment="1">
      <alignment horizontal="left" vertical="center" wrapText="1"/>
    </xf>
    <xf numFmtId="164" fontId="3" fillId="30" borderId="49" xfId="0" applyNumberFormat="1" applyFont="1" applyFill="1" applyBorder="1" applyAlignment="1">
      <alignment horizontal="left" vertical="center" wrapText="1"/>
    </xf>
    <xf numFmtId="14" fontId="3" fillId="30" borderId="49" xfId="1" applyNumberFormat="1" applyFont="1" applyFill="1" applyBorder="1" applyAlignment="1">
      <alignment horizontal="center" vertical="center" wrapText="1"/>
    </xf>
    <xf numFmtId="14" fontId="3" fillId="30" borderId="47" xfId="1" applyNumberFormat="1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39" fillId="4" borderId="33" xfId="0" applyFont="1" applyFill="1" applyBorder="1" applyAlignment="1">
      <alignment horizontal="center" vertical="center" wrapText="1"/>
    </xf>
    <xf numFmtId="14" fontId="3" fillId="30" borderId="48" xfId="0" applyNumberFormat="1" applyFont="1" applyFill="1" applyBorder="1" applyAlignment="1">
      <alignment horizontal="center" vertical="center" wrapText="1"/>
    </xf>
    <xf numFmtId="14" fontId="3" fillId="30" borderId="50" xfId="0" applyNumberFormat="1" applyFont="1" applyFill="1" applyBorder="1" applyAlignment="1">
      <alignment horizontal="center" vertical="center" wrapText="1"/>
    </xf>
    <xf numFmtId="14" fontId="40" fillId="0" borderId="42" xfId="0" applyNumberFormat="1" applyFont="1" applyFill="1" applyBorder="1" applyAlignment="1">
      <alignment horizontal="center" vertical="center" wrapText="1"/>
    </xf>
    <xf numFmtId="14" fontId="3" fillId="30" borderId="1" xfId="1" applyNumberFormat="1" applyFont="1" applyFill="1" applyBorder="1" applyAlignment="1">
      <alignment horizontal="center" vertical="center" wrapText="1"/>
    </xf>
    <xf numFmtId="14" fontId="3" fillId="30" borderId="47" xfId="0" applyNumberFormat="1" applyFont="1" applyFill="1" applyBorder="1" applyAlignment="1">
      <alignment horizontal="center" vertical="center" wrapText="1"/>
    </xf>
    <xf numFmtId="14" fontId="3" fillId="30" borderId="49" xfId="0" applyNumberFormat="1" applyFont="1" applyFill="1" applyBorder="1" applyAlignment="1">
      <alignment horizontal="center" vertical="center" wrapText="1"/>
    </xf>
    <xf numFmtId="14" fontId="3" fillId="30" borderId="44" xfId="0" applyNumberFormat="1" applyFont="1" applyFill="1" applyBorder="1" applyAlignment="1">
      <alignment horizontal="center" vertical="center" wrapText="1"/>
    </xf>
    <xf numFmtId="14" fontId="3" fillId="30" borderId="48" xfId="1" applyNumberFormat="1" applyFont="1" applyFill="1" applyBorder="1" applyAlignment="1">
      <alignment horizontal="center" vertical="center" wrapText="1"/>
    </xf>
    <xf numFmtId="14" fontId="3" fillId="30" borderId="4" xfId="0" applyNumberFormat="1" applyFont="1" applyFill="1" applyBorder="1" applyAlignment="1">
      <alignment horizontal="center" vertical="center" wrapText="1"/>
    </xf>
    <xf numFmtId="1" fontId="51" fillId="33" borderId="51" xfId="0" applyNumberFormat="1" applyFont="1" applyFill="1" applyBorder="1" applyAlignment="1">
      <alignment horizontal="center" vertical="center" wrapText="1"/>
    </xf>
    <xf numFmtId="1" fontId="51" fillId="33" borderId="52" xfId="0" applyNumberFormat="1" applyFont="1" applyFill="1" applyBorder="1" applyAlignment="1">
      <alignment horizontal="center" vertical="center" wrapText="1"/>
    </xf>
    <xf numFmtId="1" fontId="51" fillId="33" borderId="53" xfId="0" applyNumberFormat="1" applyFont="1" applyFill="1" applyBorder="1" applyAlignment="1">
      <alignment horizontal="center" vertical="center" wrapText="1"/>
    </xf>
    <xf numFmtId="1" fontId="51" fillId="32" borderId="52" xfId="0" applyNumberFormat="1" applyFont="1" applyFill="1" applyBorder="1" applyAlignment="1">
      <alignment horizontal="center" vertical="center" wrapText="1"/>
    </xf>
    <xf numFmtId="1" fontId="51" fillId="32" borderId="51" xfId="0" applyNumberFormat="1" applyFont="1" applyFill="1" applyBorder="1" applyAlignment="1">
      <alignment horizontal="center" vertical="center" textRotation="90" wrapText="1"/>
    </xf>
    <xf numFmtId="1" fontId="51" fillId="32" borderId="52" xfId="0" applyNumberFormat="1" applyFont="1" applyFill="1" applyBorder="1" applyAlignment="1">
      <alignment horizontal="center" vertical="center" textRotation="90" wrapText="1"/>
    </xf>
    <xf numFmtId="1" fontId="51" fillId="32" borderId="53" xfId="0" applyNumberFormat="1" applyFont="1" applyFill="1" applyBorder="1" applyAlignment="1">
      <alignment horizontal="center" vertical="center" textRotation="90" wrapText="1"/>
    </xf>
    <xf numFmtId="1" fontId="51" fillId="31" borderId="51" xfId="1" applyNumberFormat="1" applyFont="1" applyFill="1" applyBorder="1" applyAlignment="1">
      <alignment horizontal="center" vertical="center" wrapText="1"/>
    </xf>
    <xf numFmtId="1" fontId="51" fillId="31" borderId="53" xfId="1" applyNumberFormat="1" applyFont="1" applyFill="1" applyBorder="1" applyAlignment="1">
      <alignment horizontal="center" vertical="center" wrapText="1"/>
    </xf>
    <xf numFmtId="1" fontId="51" fillId="31" borderId="51" xfId="0" applyNumberFormat="1" applyFont="1" applyFill="1" applyBorder="1" applyAlignment="1">
      <alignment horizontal="center" vertical="center" wrapText="1"/>
    </xf>
    <xf numFmtId="1" fontId="51" fillId="31" borderId="52" xfId="0" applyNumberFormat="1" applyFont="1" applyFill="1" applyBorder="1" applyAlignment="1">
      <alignment horizontal="center" vertical="center" wrapText="1"/>
    </xf>
    <xf numFmtId="1" fontId="51" fillId="31" borderId="53" xfId="0" applyNumberFormat="1" applyFont="1" applyFill="1" applyBorder="1" applyAlignment="1">
      <alignment horizontal="center" vertical="center" wrapText="1"/>
    </xf>
    <xf numFmtId="1" fontId="51" fillId="32" borderId="51" xfId="1" applyNumberFormat="1" applyFont="1" applyFill="1" applyBorder="1" applyAlignment="1">
      <alignment horizontal="center" vertical="center" textRotation="90" wrapText="1"/>
    </xf>
    <xf numFmtId="1" fontId="51" fillId="32" borderId="52" xfId="1" applyNumberFormat="1" applyFont="1" applyFill="1" applyBorder="1" applyAlignment="1">
      <alignment horizontal="center" vertical="center" textRotation="90" wrapText="1"/>
    </xf>
    <xf numFmtId="1" fontId="51" fillId="32" borderId="53" xfId="1" applyNumberFormat="1" applyFont="1" applyFill="1" applyBorder="1" applyAlignment="1">
      <alignment horizontal="center" vertical="center" textRotation="90" wrapText="1"/>
    </xf>
    <xf numFmtId="1" fontId="51" fillId="31" borderId="51" xfId="1" applyNumberFormat="1" applyFont="1" applyFill="1" applyBorder="1" applyAlignment="1">
      <alignment horizontal="center" vertical="center" textRotation="90" wrapText="1"/>
    </xf>
    <xf numFmtId="1" fontId="51" fillId="31" borderId="52" xfId="1" applyNumberFormat="1" applyFont="1" applyFill="1" applyBorder="1" applyAlignment="1">
      <alignment horizontal="center" vertical="center" textRotation="90" wrapText="1"/>
    </xf>
    <xf numFmtId="1" fontId="51" fillId="31" borderId="66" xfId="1" applyNumberFormat="1" applyFont="1" applyFill="1" applyBorder="1" applyAlignment="1">
      <alignment horizontal="center" vertical="center" textRotation="90" wrapText="1"/>
    </xf>
    <xf numFmtId="1" fontId="51" fillId="31" borderId="53" xfId="1" applyNumberFormat="1" applyFont="1" applyFill="1" applyBorder="1" applyAlignment="1">
      <alignment horizontal="center" vertical="center" textRotation="90" wrapText="1"/>
    </xf>
    <xf numFmtId="1" fontId="3" fillId="30" borderId="57" xfId="0" applyNumberFormat="1" applyFont="1" applyFill="1" applyBorder="1" applyAlignment="1">
      <alignment horizontal="center" vertical="center" wrapText="1"/>
    </xf>
    <xf numFmtId="1" fontId="3" fillId="30" borderId="46" xfId="0" applyNumberFormat="1" applyFont="1" applyFill="1" applyBorder="1" applyAlignment="1">
      <alignment horizontal="center" vertical="center" wrapText="1"/>
    </xf>
    <xf numFmtId="1" fontId="3" fillId="30" borderId="4" xfId="0" applyNumberFormat="1" applyFont="1" applyFill="1" applyBorder="1" applyAlignment="1">
      <alignment horizontal="center" vertical="center" wrapText="1"/>
    </xf>
    <xf numFmtId="1" fontId="3" fillId="30" borderId="12" xfId="0" applyNumberFormat="1" applyFont="1" applyFill="1" applyBorder="1" applyAlignment="1">
      <alignment horizontal="center" vertical="center" wrapText="1"/>
    </xf>
    <xf numFmtId="1" fontId="3" fillId="30" borderId="1" xfId="0" applyNumberFormat="1" applyFont="1" applyFill="1" applyBorder="1" applyAlignment="1">
      <alignment horizontal="center" vertical="center" wrapText="1"/>
    </xf>
    <xf numFmtId="49" fontId="51" fillId="4" borderId="32" xfId="0" applyNumberFormat="1" applyFont="1" applyFill="1" applyBorder="1" applyAlignment="1">
      <alignment horizontal="center" vertical="center" wrapText="1"/>
    </xf>
    <xf numFmtId="49" fontId="51" fillId="4" borderId="43" xfId="0" applyNumberFormat="1" applyFont="1" applyFill="1" applyBorder="1" applyAlignment="1">
      <alignment horizontal="center" vertical="center" wrapText="1"/>
    </xf>
    <xf numFmtId="49" fontId="46" fillId="36" borderId="6" xfId="0" applyNumberFormat="1" applyFont="1" applyFill="1" applyBorder="1" applyAlignment="1">
      <alignment horizontal="center" vertical="center" wrapText="1"/>
    </xf>
    <xf numFmtId="49" fontId="46" fillId="36" borderId="1" xfId="0" applyNumberFormat="1" applyFont="1" applyFill="1" applyBorder="1" applyAlignment="1">
      <alignment horizontal="center" vertical="center" wrapText="1"/>
    </xf>
    <xf numFmtId="10" fontId="46" fillId="36" borderId="60" xfId="0" applyNumberFormat="1" applyFont="1" applyFill="1" applyBorder="1" applyAlignment="1">
      <alignment horizontal="center" vertical="center" wrapText="1"/>
    </xf>
    <xf numFmtId="10" fontId="46" fillId="36" borderId="54" xfId="0" applyNumberFormat="1" applyFont="1" applyFill="1" applyBorder="1" applyAlignment="1">
      <alignment horizontal="center" vertical="center" wrapText="1"/>
    </xf>
    <xf numFmtId="9" fontId="39" fillId="0" borderId="33" xfId="3" applyNumberFormat="1" applyFont="1" applyFill="1" applyBorder="1" applyAlignment="1">
      <alignment horizontal="center" vertical="center" wrapText="1"/>
    </xf>
    <xf numFmtId="9" fontId="39" fillId="0" borderId="12" xfId="3" applyNumberFormat="1" applyFont="1" applyFill="1" applyBorder="1" applyAlignment="1">
      <alignment horizontal="center" vertical="center" wrapText="1"/>
    </xf>
    <xf numFmtId="10" fontId="5" fillId="30" borderId="34" xfId="3" applyNumberFormat="1" applyFont="1" applyFill="1" applyBorder="1" applyAlignment="1">
      <alignment horizontal="center" vertical="center"/>
    </xf>
    <xf numFmtId="10" fontId="5" fillId="30" borderId="40" xfId="3" applyNumberFormat="1" applyFont="1" applyFill="1" applyBorder="1" applyAlignment="1">
      <alignment horizontal="center" vertical="center"/>
    </xf>
    <xf numFmtId="9" fontId="39" fillId="0" borderId="1" xfId="3" applyNumberFormat="1" applyFont="1" applyFill="1" applyBorder="1" applyAlignment="1">
      <alignment horizontal="center" vertical="center" wrapText="1"/>
    </xf>
    <xf numFmtId="10" fontId="5" fillId="30" borderId="36" xfId="3" applyNumberFormat="1" applyFont="1" applyFill="1" applyBorder="1" applyAlignment="1">
      <alignment horizontal="center" vertical="center"/>
    </xf>
    <xf numFmtId="10" fontId="5" fillId="37" borderId="34" xfId="3" applyNumberFormat="1" applyFont="1" applyFill="1" applyBorder="1" applyAlignment="1">
      <alignment horizontal="center" vertical="center"/>
    </xf>
    <xf numFmtId="10" fontId="5" fillId="37" borderId="36" xfId="3" applyNumberFormat="1" applyFont="1" applyFill="1" applyBorder="1" applyAlignment="1">
      <alignment horizontal="center" vertical="center"/>
    </xf>
    <xf numFmtId="9" fontId="39" fillId="0" borderId="38" xfId="3" applyNumberFormat="1" applyFont="1" applyFill="1" applyBorder="1" applyAlignment="1">
      <alignment horizontal="center" vertical="center" wrapText="1"/>
    </xf>
    <xf numFmtId="10" fontId="5" fillId="30" borderId="39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3" fillId="30" borderId="50" xfId="3" applyNumberFormat="1" applyFont="1" applyFill="1" applyBorder="1" applyAlignment="1">
      <alignment horizontal="center" vertical="center" wrapText="1"/>
    </xf>
  </cellXfs>
  <cellStyles count="882"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Ênfase1 2" xfId="49"/>
    <cellStyle name="20% - Ênfase1 3" xfId="50"/>
    <cellStyle name="20% - Ênfase1 4" xfId="48"/>
    <cellStyle name="20% - Ênfase2 2" xfId="52"/>
    <cellStyle name="20% - Ênfase2 3" xfId="53"/>
    <cellStyle name="20% - Ênfase2 4" xfId="51"/>
    <cellStyle name="20% - Ênfase3 2" xfId="55"/>
    <cellStyle name="20% - Ênfase3 3" xfId="56"/>
    <cellStyle name="20% - Ênfase3 4" xfId="54"/>
    <cellStyle name="20% - Ênfase4 2" xfId="58"/>
    <cellStyle name="20% - Ênfase4 3" xfId="59"/>
    <cellStyle name="20% - Ênfase4 4" xfId="57"/>
    <cellStyle name="20% - Ênfase5 2" xfId="61"/>
    <cellStyle name="20% - Ênfase5 3" xfId="62"/>
    <cellStyle name="20% - Ênfase5 4" xfId="60"/>
    <cellStyle name="20% - Ênfase6 2" xfId="64"/>
    <cellStyle name="20% - Ênfase6 3" xfId="65"/>
    <cellStyle name="20% - Ênfase6 4" xfId="63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Ênfase1 2" xfId="73"/>
    <cellStyle name="40% - Ênfase1 3" xfId="74"/>
    <cellStyle name="40% - Ênfase1 4" xfId="72"/>
    <cellStyle name="40% - Ênfase2 2" xfId="76"/>
    <cellStyle name="40% - Ênfase2 3" xfId="77"/>
    <cellStyle name="40% - Ênfase2 4" xfId="75"/>
    <cellStyle name="40% - Ênfase3 2" xfId="79"/>
    <cellStyle name="40% - Ênfase3 3" xfId="80"/>
    <cellStyle name="40% - Ênfase3 4" xfId="78"/>
    <cellStyle name="40% - Ênfase4 2" xfId="82"/>
    <cellStyle name="40% - Ênfase4 3" xfId="83"/>
    <cellStyle name="40% - Ênfase4 4" xfId="81"/>
    <cellStyle name="40% - Ênfase5 2" xfId="85"/>
    <cellStyle name="40% - Ênfase5 3" xfId="86"/>
    <cellStyle name="40% - Ênfase5 4" xfId="84"/>
    <cellStyle name="40% - Ênfase6 2" xfId="88"/>
    <cellStyle name="40% - Ênfase6 3" xfId="89"/>
    <cellStyle name="40% - Ênfase6 4" xfId="87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Ênfase1 2" xfId="97"/>
    <cellStyle name="60% - Ênfase1 3" xfId="98"/>
    <cellStyle name="60% - Ênfase1 4" xfId="96"/>
    <cellStyle name="60% - Ênfase2 2" xfId="100"/>
    <cellStyle name="60% - Ênfase2 3" xfId="101"/>
    <cellStyle name="60% - Ênfase2 4" xfId="99"/>
    <cellStyle name="60% - Ênfase3 2" xfId="103"/>
    <cellStyle name="60% - Ênfase3 3" xfId="104"/>
    <cellStyle name="60% - Ênfase3 4" xfId="102"/>
    <cellStyle name="60% - Ênfase4 2" xfId="106"/>
    <cellStyle name="60% - Ênfase4 3" xfId="107"/>
    <cellStyle name="60% - Ênfase4 4" xfId="105"/>
    <cellStyle name="60% - Ênfase5 2" xfId="109"/>
    <cellStyle name="60% - Ênfase5 3" xfId="110"/>
    <cellStyle name="60% - Ênfase5 4" xfId="108"/>
    <cellStyle name="60% - Ênfase6 2" xfId="112"/>
    <cellStyle name="60% - Ênfase6 3" xfId="113"/>
    <cellStyle name="60% - Ênfase6 4" xfId="111"/>
    <cellStyle name="A3 297 x 420 mm" xfId="4"/>
    <cellStyle name="A3 297 x 420 mm 2" xfId="115"/>
    <cellStyle name="A3 297 x 420 mm 3" xfId="116"/>
    <cellStyle name="A3 297 x 420 mm 4" xfId="114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Bom 2" xfId="125"/>
    <cellStyle name="Bom 3" xfId="126"/>
    <cellStyle name="Bom 4" xfId="124"/>
    <cellStyle name="Cabecera 1" xfId="5"/>
    <cellStyle name="Cabecera 2" xfId="6"/>
    <cellStyle name="Calculation" xfId="127"/>
    <cellStyle name="Cálculo 2" xfId="129"/>
    <cellStyle name="Cálculo 3" xfId="130"/>
    <cellStyle name="Cálculo 4" xfId="128"/>
    <cellStyle name="Célula de Verificação 2" xfId="132"/>
    <cellStyle name="Célula de Verificação 3" xfId="133"/>
    <cellStyle name="Célula de Verificação 4" xfId="131"/>
    <cellStyle name="Célula Vinculada 2" xfId="135"/>
    <cellStyle name="Célula Vinculada 3" xfId="136"/>
    <cellStyle name="Célula Vinculada 4" xfId="134"/>
    <cellStyle name="Check Cell" xfId="137"/>
    <cellStyle name="Comma" xfId="7"/>
    <cellStyle name="Comma [0]" xfId="8"/>
    <cellStyle name="Comma0 - Estilo2" xfId="9"/>
    <cellStyle name="Currency" xfId="10"/>
    <cellStyle name="Currency [0]" xfId="11"/>
    <cellStyle name="Date" xfId="12"/>
    <cellStyle name="Dia" xfId="13"/>
    <cellStyle name="Encabez1" xfId="14"/>
    <cellStyle name="Encabez2" xfId="15"/>
    <cellStyle name="Ênfase1 2" xfId="139"/>
    <cellStyle name="Ênfase1 3" xfId="140"/>
    <cellStyle name="Ênfase1 4" xfId="138"/>
    <cellStyle name="Ênfase2 2" xfId="142"/>
    <cellStyle name="Ênfase2 3" xfId="143"/>
    <cellStyle name="Ênfase2 4" xfId="141"/>
    <cellStyle name="Ênfase3 2" xfId="145"/>
    <cellStyle name="Ênfase3 3" xfId="146"/>
    <cellStyle name="Ênfase3 4" xfId="144"/>
    <cellStyle name="Ênfase4 2" xfId="148"/>
    <cellStyle name="Ênfase4 3" xfId="149"/>
    <cellStyle name="Ênfase4 4" xfId="147"/>
    <cellStyle name="Ênfase5 2" xfId="151"/>
    <cellStyle name="Ênfase5 3" xfId="152"/>
    <cellStyle name="Ênfase5 4" xfId="150"/>
    <cellStyle name="Ênfase6 2" xfId="154"/>
    <cellStyle name="Ênfase6 3" xfId="155"/>
    <cellStyle name="Ênfase6 4" xfId="153"/>
    <cellStyle name="Entrada 2" xfId="157"/>
    <cellStyle name="Entrada 3" xfId="158"/>
    <cellStyle name="Entrada 4" xfId="156"/>
    <cellStyle name="Euro" xfId="16"/>
    <cellStyle name="Explanatory Text" xfId="159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echa" xfId="24"/>
    <cellStyle name="Fijo" xfId="25"/>
    <cellStyle name="Financiero" xfId="26"/>
    <cellStyle name="Fixed" xfId="27"/>
    <cellStyle name="Good" xfId="160"/>
    <cellStyle name="Heading 1" xfId="161"/>
    <cellStyle name="Heading 2" xfId="162"/>
    <cellStyle name="Heading 3" xfId="163"/>
    <cellStyle name="Heading 4" xfId="164"/>
    <cellStyle name="Heading1" xfId="28"/>
    <cellStyle name="Heading2" xfId="29"/>
    <cellStyle name="Incorreto 2" xfId="166"/>
    <cellStyle name="Incorreto 3" xfId="167"/>
    <cellStyle name="Incorreto 4" xfId="165"/>
    <cellStyle name="Input" xfId="168"/>
    <cellStyle name="Linked Cell" xfId="169"/>
    <cellStyle name="M S SANS SERIF" xfId="170"/>
    <cellStyle name="Millares_Hoja Mensual 2008 - Lote 02 - Autopista Planalto Sul - Mar2008" xfId="171"/>
    <cellStyle name="Moeda 10" xfId="881"/>
    <cellStyle name="Moeda 2" xfId="172"/>
    <cellStyle name="Moeda 3" xfId="173"/>
    <cellStyle name="Moeda 4" xfId="174"/>
    <cellStyle name="Moeda 5" xfId="175"/>
    <cellStyle name="Moeda 5 2" xfId="176"/>
    <cellStyle name="Moeda 6" xfId="177"/>
    <cellStyle name="Moeda 7" xfId="178"/>
    <cellStyle name="Moeda 8" xfId="179"/>
    <cellStyle name="Moeda 9" xfId="180"/>
    <cellStyle name="Moneda [0]_Abrev." xfId="181"/>
    <cellStyle name="Moneda_Abrev." xfId="182"/>
    <cellStyle name="Monetario" xfId="30"/>
    <cellStyle name="Monetario0" xfId="31"/>
    <cellStyle name="Neutra 2" xfId="184"/>
    <cellStyle name="Neutra 3" xfId="185"/>
    <cellStyle name="Neutra 4" xfId="183"/>
    <cellStyle name="Neutral" xfId="186"/>
    <cellStyle name="No-definido" xfId="32"/>
    <cellStyle name="Normal" xfId="0" builtinId="0"/>
    <cellStyle name="Normal 2" xfId="2"/>
    <cellStyle name="Normal 2 10" xfId="270"/>
    <cellStyle name="Normal 2 10 2" xfId="286"/>
    <cellStyle name="Normal 2 10 2 2" xfId="319"/>
    <cellStyle name="Normal 2 10 2 2 2" xfId="450"/>
    <cellStyle name="Normal 2 10 2 2 3" xfId="581"/>
    <cellStyle name="Normal 2 10 2 2 4" xfId="712"/>
    <cellStyle name="Normal 2 10 2 2 5" xfId="843"/>
    <cellStyle name="Normal 2 10 2 3" xfId="351"/>
    <cellStyle name="Normal 2 10 2 3 2" xfId="482"/>
    <cellStyle name="Normal 2 10 2 3 3" xfId="613"/>
    <cellStyle name="Normal 2 10 2 3 4" xfId="744"/>
    <cellStyle name="Normal 2 10 2 3 5" xfId="875"/>
    <cellStyle name="Normal 2 10 2 4" xfId="418"/>
    <cellStyle name="Normal 2 10 2 4 2" xfId="549"/>
    <cellStyle name="Normal 2 10 2 4 3" xfId="680"/>
    <cellStyle name="Normal 2 10 2 4 4" xfId="811"/>
    <cellStyle name="Normal 2 10 2 5" xfId="383"/>
    <cellStyle name="Normal 2 10 2 6" xfId="514"/>
    <cellStyle name="Normal 2 10 2 7" xfId="645"/>
    <cellStyle name="Normal 2 10 2 8" xfId="776"/>
    <cellStyle name="Normal 2 10 3" xfId="303"/>
    <cellStyle name="Normal 2 10 3 2" xfId="434"/>
    <cellStyle name="Normal 2 10 3 3" xfId="565"/>
    <cellStyle name="Normal 2 10 3 4" xfId="696"/>
    <cellStyle name="Normal 2 10 3 5" xfId="827"/>
    <cellStyle name="Normal 2 10 4" xfId="335"/>
    <cellStyle name="Normal 2 10 4 2" xfId="466"/>
    <cellStyle name="Normal 2 10 4 3" xfId="597"/>
    <cellStyle name="Normal 2 10 4 4" xfId="728"/>
    <cellStyle name="Normal 2 10 4 5" xfId="859"/>
    <cellStyle name="Normal 2 10 5" xfId="402"/>
    <cellStyle name="Normal 2 10 5 2" xfId="533"/>
    <cellStyle name="Normal 2 10 5 3" xfId="664"/>
    <cellStyle name="Normal 2 10 5 4" xfId="795"/>
    <cellStyle name="Normal 2 10 6" xfId="367"/>
    <cellStyle name="Normal 2 10 7" xfId="498"/>
    <cellStyle name="Normal 2 10 8" xfId="629"/>
    <cellStyle name="Normal 2 10 9" xfId="760"/>
    <cellStyle name="Normal 2 11" xfId="273"/>
    <cellStyle name="Normal 2 11 2" xfId="306"/>
    <cellStyle name="Normal 2 11 2 2" xfId="437"/>
    <cellStyle name="Normal 2 11 2 3" xfId="568"/>
    <cellStyle name="Normal 2 11 2 4" xfId="699"/>
    <cellStyle name="Normal 2 11 2 5" xfId="830"/>
    <cellStyle name="Normal 2 11 3" xfId="338"/>
    <cellStyle name="Normal 2 11 3 2" xfId="469"/>
    <cellStyle name="Normal 2 11 3 3" xfId="600"/>
    <cellStyle name="Normal 2 11 3 4" xfId="731"/>
    <cellStyle name="Normal 2 11 3 5" xfId="862"/>
    <cellStyle name="Normal 2 11 4" xfId="405"/>
    <cellStyle name="Normal 2 11 4 2" xfId="536"/>
    <cellStyle name="Normal 2 11 4 3" xfId="667"/>
    <cellStyle name="Normal 2 11 4 4" xfId="798"/>
    <cellStyle name="Normal 2 11 5" xfId="370"/>
    <cellStyle name="Normal 2 11 6" xfId="501"/>
    <cellStyle name="Normal 2 11 7" xfId="632"/>
    <cellStyle name="Normal 2 11 8" xfId="763"/>
    <cellStyle name="Normal 2 12" xfId="257"/>
    <cellStyle name="Normal 2 12 2" xfId="389"/>
    <cellStyle name="Normal 2 12 3" xfId="520"/>
    <cellStyle name="Normal 2 12 4" xfId="651"/>
    <cellStyle name="Normal 2 12 5" xfId="782"/>
    <cellStyle name="Normal 2 13" xfId="290"/>
    <cellStyle name="Normal 2 13 2" xfId="421"/>
    <cellStyle name="Normal 2 13 3" xfId="552"/>
    <cellStyle name="Normal 2 13 4" xfId="683"/>
    <cellStyle name="Normal 2 13 5" xfId="814"/>
    <cellStyle name="Normal 2 14" xfId="322"/>
    <cellStyle name="Normal 2 14 2" xfId="453"/>
    <cellStyle name="Normal 2 14 3" xfId="584"/>
    <cellStyle name="Normal 2 14 4" xfId="715"/>
    <cellStyle name="Normal 2 14 5" xfId="846"/>
    <cellStyle name="Normal 2 15" xfId="386"/>
    <cellStyle name="Normal 2 15 2" xfId="517"/>
    <cellStyle name="Normal 2 15 3" xfId="648"/>
    <cellStyle name="Normal 2 15 4" xfId="779"/>
    <cellStyle name="Normal 2 16" xfId="354"/>
    <cellStyle name="Normal 2 17" xfId="485"/>
    <cellStyle name="Normal 2 18" xfId="616"/>
    <cellStyle name="Normal 2 19" xfId="747"/>
    <cellStyle name="Normal 2 2" xfId="33"/>
    <cellStyle name="Normal 2 2 2" xfId="1"/>
    <cellStyle name="Normal 2 2 3" xfId="188"/>
    <cellStyle name="Normal 2 20" xfId="879"/>
    <cellStyle name="Normal 2 3" xfId="189"/>
    <cellStyle name="Normal 2 3 2" xfId="190"/>
    <cellStyle name="Normal 2 3 2 10" xfId="387"/>
    <cellStyle name="Normal 2 3 2 10 2" xfId="518"/>
    <cellStyle name="Normal 2 3 2 10 3" xfId="649"/>
    <cellStyle name="Normal 2 3 2 10 4" xfId="780"/>
    <cellStyle name="Normal 2 3 2 11" xfId="356"/>
    <cellStyle name="Normal 2 3 2 12" xfId="487"/>
    <cellStyle name="Normal 2 3 2 13" xfId="618"/>
    <cellStyle name="Normal 2 3 2 14" xfId="749"/>
    <cellStyle name="Normal 2 3 2 2" xfId="262"/>
    <cellStyle name="Normal 2 3 2 2 2" xfId="278"/>
    <cellStyle name="Normal 2 3 2 2 2 2" xfId="311"/>
    <cellStyle name="Normal 2 3 2 2 2 2 2" xfId="442"/>
    <cellStyle name="Normal 2 3 2 2 2 2 3" xfId="573"/>
    <cellStyle name="Normal 2 3 2 2 2 2 4" xfId="704"/>
    <cellStyle name="Normal 2 3 2 2 2 2 5" xfId="835"/>
    <cellStyle name="Normal 2 3 2 2 2 3" xfId="343"/>
    <cellStyle name="Normal 2 3 2 2 2 3 2" xfId="474"/>
    <cellStyle name="Normal 2 3 2 2 2 3 3" xfId="605"/>
    <cellStyle name="Normal 2 3 2 2 2 3 4" xfId="736"/>
    <cellStyle name="Normal 2 3 2 2 2 3 5" xfId="867"/>
    <cellStyle name="Normal 2 3 2 2 2 4" xfId="410"/>
    <cellStyle name="Normal 2 3 2 2 2 4 2" xfId="541"/>
    <cellStyle name="Normal 2 3 2 2 2 4 3" xfId="672"/>
    <cellStyle name="Normal 2 3 2 2 2 4 4" xfId="803"/>
    <cellStyle name="Normal 2 3 2 2 2 5" xfId="375"/>
    <cellStyle name="Normal 2 3 2 2 2 6" xfId="506"/>
    <cellStyle name="Normal 2 3 2 2 2 7" xfId="637"/>
    <cellStyle name="Normal 2 3 2 2 2 8" xfId="768"/>
    <cellStyle name="Normal 2 3 2 2 3" xfId="295"/>
    <cellStyle name="Normal 2 3 2 2 3 2" xfId="426"/>
    <cellStyle name="Normal 2 3 2 2 3 3" xfId="557"/>
    <cellStyle name="Normal 2 3 2 2 3 4" xfId="688"/>
    <cellStyle name="Normal 2 3 2 2 3 5" xfId="819"/>
    <cellStyle name="Normal 2 3 2 2 4" xfId="327"/>
    <cellStyle name="Normal 2 3 2 2 4 2" xfId="458"/>
    <cellStyle name="Normal 2 3 2 2 4 3" xfId="589"/>
    <cellStyle name="Normal 2 3 2 2 4 4" xfId="720"/>
    <cellStyle name="Normal 2 3 2 2 4 5" xfId="851"/>
    <cellStyle name="Normal 2 3 2 2 5" xfId="394"/>
    <cellStyle name="Normal 2 3 2 2 5 2" xfId="525"/>
    <cellStyle name="Normal 2 3 2 2 5 3" xfId="656"/>
    <cellStyle name="Normal 2 3 2 2 5 4" xfId="787"/>
    <cellStyle name="Normal 2 3 2 2 6" xfId="359"/>
    <cellStyle name="Normal 2 3 2 2 7" xfId="490"/>
    <cellStyle name="Normal 2 3 2 2 8" xfId="621"/>
    <cellStyle name="Normal 2 3 2 2 9" xfId="752"/>
    <cellStyle name="Normal 2 3 2 3" xfId="265"/>
    <cellStyle name="Normal 2 3 2 3 2" xfId="281"/>
    <cellStyle name="Normal 2 3 2 3 2 2" xfId="314"/>
    <cellStyle name="Normal 2 3 2 3 2 2 2" xfId="445"/>
    <cellStyle name="Normal 2 3 2 3 2 2 3" xfId="576"/>
    <cellStyle name="Normal 2 3 2 3 2 2 4" xfId="707"/>
    <cellStyle name="Normal 2 3 2 3 2 2 5" xfId="838"/>
    <cellStyle name="Normal 2 3 2 3 2 3" xfId="346"/>
    <cellStyle name="Normal 2 3 2 3 2 3 2" xfId="477"/>
    <cellStyle name="Normal 2 3 2 3 2 3 3" xfId="608"/>
    <cellStyle name="Normal 2 3 2 3 2 3 4" xfId="739"/>
    <cellStyle name="Normal 2 3 2 3 2 3 5" xfId="870"/>
    <cellStyle name="Normal 2 3 2 3 2 4" xfId="413"/>
    <cellStyle name="Normal 2 3 2 3 2 4 2" xfId="544"/>
    <cellStyle name="Normal 2 3 2 3 2 4 3" xfId="675"/>
    <cellStyle name="Normal 2 3 2 3 2 4 4" xfId="806"/>
    <cellStyle name="Normal 2 3 2 3 2 5" xfId="378"/>
    <cellStyle name="Normal 2 3 2 3 2 6" xfId="509"/>
    <cellStyle name="Normal 2 3 2 3 2 7" xfId="640"/>
    <cellStyle name="Normal 2 3 2 3 2 8" xfId="771"/>
    <cellStyle name="Normal 2 3 2 3 3" xfId="298"/>
    <cellStyle name="Normal 2 3 2 3 3 2" xfId="429"/>
    <cellStyle name="Normal 2 3 2 3 3 3" xfId="560"/>
    <cellStyle name="Normal 2 3 2 3 3 4" xfId="691"/>
    <cellStyle name="Normal 2 3 2 3 3 5" xfId="822"/>
    <cellStyle name="Normal 2 3 2 3 4" xfId="330"/>
    <cellStyle name="Normal 2 3 2 3 4 2" xfId="461"/>
    <cellStyle name="Normal 2 3 2 3 4 3" xfId="592"/>
    <cellStyle name="Normal 2 3 2 3 4 4" xfId="723"/>
    <cellStyle name="Normal 2 3 2 3 4 5" xfId="854"/>
    <cellStyle name="Normal 2 3 2 3 5" xfId="397"/>
    <cellStyle name="Normal 2 3 2 3 5 2" xfId="528"/>
    <cellStyle name="Normal 2 3 2 3 5 3" xfId="659"/>
    <cellStyle name="Normal 2 3 2 3 5 4" xfId="790"/>
    <cellStyle name="Normal 2 3 2 3 6" xfId="362"/>
    <cellStyle name="Normal 2 3 2 3 7" xfId="493"/>
    <cellStyle name="Normal 2 3 2 3 8" xfId="624"/>
    <cellStyle name="Normal 2 3 2 3 9" xfId="755"/>
    <cellStyle name="Normal 2 3 2 4" xfId="268"/>
    <cellStyle name="Normal 2 3 2 4 2" xfId="284"/>
    <cellStyle name="Normal 2 3 2 4 2 2" xfId="317"/>
    <cellStyle name="Normal 2 3 2 4 2 2 2" xfId="448"/>
    <cellStyle name="Normal 2 3 2 4 2 2 3" xfId="579"/>
    <cellStyle name="Normal 2 3 2 4 2 2 4" xfId="710"/>
    <cellStyle name="Normal 2 3 2 4 2 2 5" xfId="841"/>
    <cellStyle name="Normal 2 3 2 4 2 3" xfId="349"/>
    <cellStyle name="Normal 2 3 2 4 2 3 2" xfId="480"/>
    <cellStyle name="Normal 2 3 2 4 2 3 3" xfId="611"/>
    <cellStyle name="Normal 2 3 2 4 2 3 4" xfId="742"/>
    <cellStyle name="Normal 2 3 2 4 2 3 5" xfId="873"/>
    <cellStyle name="Normal 2 3 2 4 2 4" xfId="416"/>
    <cellStyle name="Normal 2 3 2 4 2 4 2" xfId="547"/>
    <cellStyle name="Normal 2 3 2 4 2 4 3" xfId="678"/>
    <cellStyle name="Normal 2 3 2 4 2 4 4" xfId="809"/>
    <cellStyle name="Normal 2 3 2 4 2 5" xfId="381"/>
    <cellStyle name="Normal 2 3 2 4 2 6" xfId="512"/>
    <cellStyle name="Normal 2 3 2 4 2 7" xfId="643"/>
    <cellStyle name="Normal 2 3 2 4 2 8" xfId="774"/>
    <cellStyle name="Normal 2 3 2 4 3" xfId="301"/>
    <cellStyle name="Normal 2 3 2 4 3 2" xfId="432"/>
    <cellStyle name="Normal 2 3 2 4 3 3" xfId="563"/>
    <cellStyle name="Normal 2 3 2 4 3 4" xfId="694"/>
    <cellStyle name="Normal 2 3 2 4 3 5" xfId="825"/>
    <cellStyle name="Normal 2 3 2 4 4" xfId="333"/>
    <cellStyle name="Normal 2 3 2 4 4 2" xfId="464"/>
    <cellStyle name="Normal 2 3 2 4 4 3" xfId="595"/>
    <cellStyle name="Normal 2 3 2 4 4 4" xfId="726"/>
    <cellStyle name="Normal 2 3 2 4 4 5" xfId="857"/>
    <cellStyle name="Normal 2 3 2 4 5" xfId="400"/>
    <cellStyle name="Normal 2 3 2 4 5 2" xfId="531"/>
    <cellStyle name="Normal 2 3 2 4 5 3" xfId="662"/>
    <cellStyle name="Normal 2 3 2 4 5 4" xfId="793"/>
    <cellStyle name="Normal 2 3 2 4 6" xfId="365"/>
    <cellStyle name="Normal 2 3 2 4 7" xfId="496"/>
    <cellStyle name="Normal 2 3 2 4 8" xfId="627"/>
    <cellStyle name="Normal 2 3 2 4 9" xfId="758"/>
    <cellStyle name="Normal 2 3 2 5" xfId="271"/>
    <cellStyle name="Normal 2 3 2 5 2" xfId="287"/>
    <cellStyle name="Normal 2 3 2 5 2 2" xfId="320"/>
    <cellStyle name="Normal 2 3 2 5 2 2 2" xfId="451"/>
    <cellStyle name="Normal 2 3 2 5 2 2 3" xfId="582"/>
    <cellStyle name="Normal 2 3 2 5 2 2 4" xfId="713"/>
    <cellStyle name="Normal 2 3 2 5 2 2 5" xfId="844"/>
    <cellStyle name="Normal 2 3 2 5 2 3" xfId="352"/>
    <cellStyle name="Normal 2 3 2 5 2 3 2" xfId="483"/>
    <cellStyle name="Normal 2 3 2 5 2 3 3" xfId="614"/>
    <cellStyle name="Normal 2 3 2 5 2 3 4" xfId="745"/>
    <cellStyle name="Normal 2 3 2 5 2 3 5" xfId="876"/>
    <cellStyle name="Normal 2 3 2 5 2 4" xfId="419"/>
    <cellStyle name="Normal 2 3 2 5 2 4 2" xfId="550"/>
    <cellStyle name="Normal 2 3 2 5 2 4 3" xfId="681"/>
    <cellStyle name="Normal 2 3 2 5 2 4 4" xfId="812"/>
    <cellStyle name="Normal 2 3 2 5 2 5" xfId="384"/>
    <cellStyle name="Normal 2 3 2 5 2 6" xfId="515"/>
    <cellStyle name="Normal 2 3 2 5 2 7" xfId="646"/>
    <cellStyle name="Normal 2 3 2 5 2 8" xfId="777"/>
    <cellStyle name="Normal 2 3 2 5 3" xfId="304"/>
    <cellStyle name="Normal 2 3 2 5 3 2" xfId="435"/>
    <cellStyle name="Normal 2 3 2 5 3 3" xfId="566"/>
    <cellStyle name="Normal 2 3 2 5 3 4" xfId="697"/>
    <cellStyle name="Normal 2 3 2 5 3 5" xfId="828"/>
    <cellStyle name="Normal 2 3 2 5 4" xfId="336"/>
    <cellStyle name="Normal 2 3 2 5 4 2" xfId="467"/>
    <cellStyle name="Normal 2 3 2 5 4 3" xfId="598"/>
    <cellStyle name="Normal 2 3 2 5 4 4" xfId="729"/>
    <cellStyle name="Normal 2 3 2 5 4 5" xfId="860"/>
    <cellStyle name="Normal 2 3 2 5 5" xfId="403"/>
    <cellStyle name="Normal 2 3 2 5 5 2" xfId="534"/>
    <cellStyle name="Normal 2 3 2 5 5 3" xfId="665"/>
    <cellStyle name="Normal 2 3 2 5 5 4" xfId="796"/>
    <cellStyle name="Normal 2 3 2 5 6" xfId="368"/>
    <cellStyle name="Normal 2 3 2 5 7" xfId="499"/>
    <cellStyle name="Normal 2 3 2 5 8" xfId="630"/>
    <cellStyle name="Normal 2 3 2 5 9" xfId="761"/>
    <cellStyle name="Normal 2 3 2 6" xfId="275"/>
    <cellStyle name="Normal 2 3 2 6 2" xfId="308"/>
    <cellStyle name="Normal 2 3 2 6 2 2" xfId="439"/>
    <cellStyle name="Normal 2 3 2 6 2 3" xfId="570"/>
    <cellStyle name="Normal 2 3 2 6 2 4" xfId="701"/>
    <cellStyle name="Normal 2 3 2 6 2 5" xfId="832"/>
    <cellStyle name="Normal 2 3 2 6 3" xfId="340"/>
    <cellStyle name="Normal 2 3 2 6 3 2" xfId="471"/>
    <cellStyle name="Normal 2 3 2 6 3 3" xfId="602"/>
    <cellStyle name="Normal 2 3 2 6 3 4" xfId="733"/>
    <cellStyle name="Normal 2 3 2 6 3 5" xfId="864"/>
    <cellStyle name="Normal 2 3 2 6 4" xfId="407"/>
    <cellStyle name="Normal 2 3 2 6 4 2" xfId="538"/>
    <cellStyle name="Normal 2 3 2 6 4 3" xfId="669"/>
    <cellStyle name="Normal 2 3 2 6 4 4" xfId="800"/>
    <cellStyle name="Normal 2 3 2 6 5" xfId="372"/>
    <cellStyle name="Normal 2 3 2 6 6" xfId="503"/>
    <cellStyle name="Normal 2 3 2 6 7" xfId="634"/>
    <cellStyle name="Normal 2 3 2 6 8" xfId="765"/>
    <cellStyle name="Normal 2 3 2 7" xfId="259"/>
    <cellStyle name="Normal 2 3 2 7 2" xfId="391"/>
    <cellStyle name="Normal 2 3 2 7 3" xfId="522"/>
    <cellStyle name="Normal 2 3 2 7 4" xfId="653"/>
    <cellStyle name="Normal 2 3 2 7 5" xfId="784"/>
    <cellStyle name="Normal 2 3 2 8" xfId="292"/>
    <cellStyle name="Normal 2 3 2 8 2" xfId="423"/>
    <cellStyle name="Normal 2 3 2 8 3" xfId="554"/>
    <cellStyle name="Normal 2 3 2 8 4" xfId="685"/>
    <cellStyle name="Normal 2 3 2 8 5" xfId="816"/>
    <cellStyle name="Normal 2 3 2 9" xfId="324"/>
    <cellStyle name="Normal 2 3 2 9 2" xfId="455"/>
    <cellStyle name="Normal 2 3 2 9 3" xfId="586"/>
    <cellStyle name="Normal 2 3 2 9 4" xfId="717"/>
    <cellStyle name="Normal 2 3 2 9 5" xfId="848"/>
    <cellStyle name="Normal 2 4" xfId="191"/>
    <cellStyle name="Normal 2 4 10" xfId="388"/>
    <cellStyle name="Normal 2 4 10 2" xfId="519"/>
    <cellStyle name="Normal 2 4 10 3" xfId="650"/>
    <cellStyle name="Normal 2 4 10 4" xfId="781"/>
    <cellStyle name="Normal 2 4 11" xfId="357"/>
    <cellStyle name="Normal 2 4 12" xfId="488"/>
    <cellStyle name="Normal 2 4 13" xfId="619"/>
    <cellStyle name="Normal 2 4 14" xfId="750"/>
    <cellStyle name="Normal 2 4 2" xfId="263"/>
    <cellStyle name="Normal 2 4 2 2" xfId="279"/>
    <cellStyle name="Normal 2 4 2 2 2" xfId="312"/>
    <cellStyle name="Normal 2 4 2 2 2 2" xfId="443"/>
    <cellStyle name="Normal 2 4 2 2 2 3" xfId="574"/>
    <cellStyle name="Normal 2 4 2 2 2 4" xfId="705"/>
    <cellStyle name="Normal 2 4 2 2 2 5" xfId="836"/>
    <cellStyle name="Normal 2 4 2 2 3" xfId="344"/>
    <cellStyle name="Normal 2 4 2 2 3 2" xfId="475"/>
    <cellStyle name="Normal 2 4 2 2 3 3" xfId="606"/>
    <cellStyle name="Normal 2 4 2 2 3 4" xfId="737"/>
    <cellStyle name="Normal 2 4 2 2 3 5" xfId="868"/>
    <cellStyle name="Normal 2 4 2 2 4" xfId="411"/>
    <cellStyle name="Normal 2 4 2 2 4 2" xfId="542"/>
    <cellStyle name="Normal 2 4 2 2 4 3" xfId="673"/>
    <cellStyle name="Normal 2 4 2 2 4 4" xfId="804"/>
    <cellStyle name="Normal 2 4 2 2 5" xfId="376"/>
    <cellStyle name="Normal 2 4 2 2 6" xfId="507"/>
    <cellStyle name="Normal 2 4 2 2 7" xfId="638"/>
    <cellStyle name="Normal 2 4 2 2 8" xfId="769"/>
    <cellStyle name="Normal 2 4 2 3" xfId="296"/>
    <cellStyle name="Normal 2 4 2 3 2" xfId="427"/>
    <cellStyle name="Normal 2 4 2 3 3" xfId="558"/>
    <cellStyle name="Normal 2 4 2 3 4" xfId="689"/>
    <cellStyle name="Normal 2 4 2 3 5" xfId="820"/>
    <cellStyle name="Normal 2 4 2 4" xfId="328"/>
    <cellStyle name="Normal 2 4 2 4 2" xfId="459"/>
    <cellStyle name="Normal 2 4 2 4 3" xfId="590"/>
    <cellStyle name="Normal 2 4 2 4 4" xfId="721"/>
    <cellStyle name="Normal 2 4 2 4 5" xfId="852"/>
    <cellStyle name="Normal 2 4 2 5" xfId="395"/>
    <cellStyle name="Normal 2 4 2 5 2" xfId="526"/>
    <cellStyle name="Normal 2 4 2 5 3" xfId="657"/>
    <cellStyle name="Normal 2 4 2 5 4" xfId="788"/>
    <cellStyle name="Normal 2 4 2 6" xfId="360"/>
    <cellStyle name="Normal 2 4 2 7" xfId="491"/>
    <cellStyle name="Normal 2 4 2 8" xfId="622"/>
    <cellStyle name="Normal 2 4 2 9" xfId="753"/>
    <cellStyle name="Normal 2 4 3" xfId="266"/>
    <cellStyle name="Normal 2 4 3 2" xfId="282"/>
    <cellStyle name="Normal 2 4 3 2 2" xfId="315"/>
    <cellStyle name="Normal 2 4 3 2 2 2" xfId="446"/>
    <cellStyle name="Normal 2 4 3 2 2 3" xfId="577"/>
    <cellStyle name="Normal 2 4 3 2 2 4" xfId="708"/>
    <cellStyle name="Normal 2 4 3 2 2 5" xfId="839"/>
    <cellStyle name="Normal 2 4 3 2 3" xfId="347"/>
    <cellStyle name="Normal 2 4 3 2 3 2" xfId="478"/>
    <cellStyle name="Normal 2 4 3 2 3 3" xfId="609"/>
    <cellStyle name="Normal 2 4 3 2 3 4" xfId="740"/>
    <cellStyle name="Normal 2 4 3 2 3 5" xfId="871"/>
    <cellStyle name="Normal 2 4 3 2 4" xfId="414"/>
    <cellStyle name="Normal 2 4 3 2 4 2" xfId="545"/>
    <cellStyle name="Normal 2 4 3 2 4 3" xfId="676"/>
    <cellStyle name="Normal 2 4 3 2 4 4" xfId="807"/>
    <cellStyle name="Normal 2 4 3 2 5" xfId="379"/>
    <cellStyle name="Normal 2 4 3 2 6" xfId="510"/>
    <cellStyle name="Normal 2 4 3 2 7" xfId="641"/>
    <cellStyle name="Normal 2 4 3 2 8" xfId="772"/>
    <cellStyle name="Normal 2 4 3 3" xfId="299"/>
    <cellStyle name="Normal 2 4 3 3 2" xfId="430"/>
    <cellStyle name="Normal 2 4 3 3 3" xfId="561"/>
    <cellStyle name="Normal 2 4 3 3 4" xfId="692"/>
    <cellStyle name="Normal 2 4 3 3 5" xfId="823"/>
    <cellStyle name="Normal 2 4 3 4" xfId="331"/>
    <cellStyle name="Normal 2 4 3 4 2" xfId="462"/>
    <cellStyle name="Normal 2 4 3 4 3" xfId="593"/>
    <cellStyle name="Normal 2 4 3 4 4" xfId="724"/>
    <cellStyle name="Normal 2 4 3 4 5" xfId="855"/>
    <cellStyle name="Normal 2 4 3 5" xfId="398"/>
    <cellStyle name="Normal 2 4 3 5 2" xfId="529"/>
    <cellStyle name="Normal 2 4 3 5 3" xfId="660"/>
    <cellStyle name="Normal 2 4 3 5 4" xfId="791"/>
    <cellStyle name="Normal 2 4 3 6" xfId="363"/>
    <cellStyle name="Normal 2 4 3 7" xfId="494"/>
    <cellStyle name="Normal 2 4 3 8" xfId="625"/>
    <cellStyle name="Normal 2 4 3 9" xfId="756"/>
    <cellStyle name="Normal 2 4 4" xfId="269"/>
    <cellStyle name="Normal 2 4 4 2" xfId="285"/>
    <cellStyle name="Normal 2 4 4 2 2" xfId="318"/>
    <cellStyle name="Normal 2 4 4 2 2 2" xfId="449"/>
    <cellStyle name="Normal 2 4 4 2 2 3" xfId="580"/>
    <cellStyle name="Normal 2 4 4 2 2 4" xfId="711"/>
    <cellStyle name="Normal 2 4 4 2 2 5" xfId="842"/>
    <cellStyle name="Normal 2 4 4 2 3" xfId="350"/>
    <cellStyle name="Normal 2 4 4 2 3 2" xfId="481"/>
    <cellStyle name="Normal 2 4 4 2 3 3" xfId="612"/>
    <cellStyle name="Normal 2 4 4 2 3 4" xfId="743"/>
    <cellStyle name="Normal 2 4 4 2 3 5" xfId="874"/>
    <cellStyle name="Normal 2 4 4 2 4" xfId="417"/>
    <cellStyle name="Normal 2 4 4 2 4 2" xfId="548"/>
    <cellStyle name="Normal 2 4 4 2 4 3" xfId="679"/>
    <cellStyle name="Normal 2 4 4 2 4 4" xfId="810"/>
    <cellStyle name="Normal 2 4 4 2 5" xfId="382"/>
    <cellStyle name="Normal 2 4 4 2 6" xfId="513"/>
    <cellStyle name="Normal 2 4 4 2 7" xfId="644"/>
    <cellStyle name="Normal 2 4 4 2 8" xfId="775"/>
    <cellStyle name="Normal 2 4 4 3" xfId="302"/>
    <cellStyle name="Normal 2 4 4 3 2" xfId="433"/>
    <cellStyle name="Normal 2 4 4 3 3" xfId="564"/>
    <cellStyle name="Normal 2 4 4 3 4" xfId="695"/>
    <cellStyle name="Normal 2 4 4 3 5" xfId="826"/>
    <cellStyle name="Normal 2 4 4 4" xfId="334"/>
    <cellStyle name="Normal 2 4 4 4 2" xfId="465"/>
    <cellStyle name="Normal 2 4 4 4 3" xfId="596"/>
    <cellStyle name="Normal 2 4 4 4 4" xfId="727"/>
    <cellStyle name="Normal 2 4 4 4 5" xfId="858"/>
    <cellStyle name="Normal 2 4 4 5" xfId="401"/>
    <cellStyle name="Normal 2 4 4 5 2" xfId="532"/>
    <cellStyle name="Normal 2 4 4 5 3" xfId="663"/>
    <cellStyle name="Normal 2 4 4 5 4" xfId="794"/>
    <cellStyle name="Normal 2 4 4 6" xfId="366"/>
    <cellStyle name="Normal 2 4 4 7" xfId="497"/>
    <cellStyle name="Normal 2 4 4 8" xfId="628"/>
    <cellStyle name="Normal 2 4 4 9" xfId="759"/>
    <cellStyle name="Normal 2 4 5" xfId="272"/>
    <cellStyle name="Normal 2 4 5 2" xfId="288"/>
    <cellStyle name="Normal 2 4 5 2 2" xfId="321"/>
    <cellStyle name="Normal 2 4 5 2 2 2" xfId="452"/>
    <cellStyle name="Normal 2 4 5 2 2 3" xfId="583"/>
    <cellStyle name="Normal 2 4 5 2 2 4" xfId="714"/>
    <cellStyle name="Normal 2 4 5 2 2 5" xfId="845"/>
    <cellStyle name="Normal 2 4 5 2 3" xfId="353"/>
    <cellStyle name="Normal 2 4 5 2 3 2" xfId="484"/>
    <cellStyle name="Normal 2 4 5 2 3 3" xfId="615"/>
    <cellStyle name="Normal 2 4 5 2 3 4" xfId="746"/>
    <cellStyle name="Normal 2 4 5 2 3 5" xfId="877"/>
    <cellStyle name="Normal 2 4 5 2 4" xfId="420"/>
    <cellStyle name="Normal 2 4 5 2 4 2" xfId="551"/>
    <cellStyle name="Normal 2 4 5 2 4 3" xfId="682"/>
    <cellStyle name="Normal 2 4 5 2 4 4" xfId="813"/>
    <cellStyle name="Normal 2 4 5 2 5" xfId="385"/>
    <cellStyle name="Normal 2 4 5 2 6" xfId="516"/>
    <cellStyle name="Normal 2 4 5 2 7" xfId="647"/>
    <cellStyle name="Normal 2 4 5 2 8" xfId="778"/>
    <cellStyle name="Normal 2 4 5 3" xfId="305"/>
    <cellStyle name="Normal 2 4 5 3 2" xfId="436"/>
    <cellStyle name="Normal 2 4 5 3 3" xfId="567"/>
    <cellStyle name="Normal 2 4 5 3 4" xfId="698"/>
    <cellStyle name="Normal 2 4 5 3 5" xfId="829"/>
    <cellStyle name="Normal 2 4 5 4" xfId="337"/>
    <cellStyle name="Normal 2 4 5 4 2" xfId="468"/>
    <cellStyle name="Normal 2 4 5 4 3" xfId="599"/>
    <cellStyle name="Normal 2 4 5 4 4" xfId="730"/>
    <cellStyle name="Normal 2 4 5 4 5" xfId="861"/>
    <cellStyle name="Normal 2 4 5 5" xfId="404"/>
    <cellStyle name="Normal 2 4 5 5 2" xfId="535"/>
    <cellStyle name="Normal 2 4 5 5 3" xfId="666"/>
    <cellStyle name="Normal 2 4 5 5 4" xfId="797"/>
    <cellStyle name="Normal 2 4 5 6" xfId="369"/>
    <cellStyle name="Normal 2 4 5 7" xfId="500"/>
    <cellStyle name="Normal 2 4 5 8" xfId="631"/>
    <cellStyle name="Normal 2 4 5 9" xfId="762"/>
    <cellStyle name="Normal 2 4 6" xfId="276"/>
    <cellStyle name="Normal 2 4 6 2" xfId="309"/>
    <cellStyle name="Normal 2 4 6 2 2" xfId="440"/>
    <cellStyle name="Normal 2 4 6 2 3" xfId="571"/>
    <cellStyle name="Normal 2 4 6 2 4" xfId="702"/>
    <cellStyle name="Normal 2 4 6 2 5" xfId="833"/>
    <cellStyle name="Normal 2 4 6 3" xfId="341"/>
    <cellStyle name="Normal 2 4 6 3 2" xfId="472"/>
    <cellStyle name="Normal 2 4 6 3 3" xfId="603"/>
    <cellStyle name="Normal 2 4 6 3 4" xfId="734"/>
    <cellStyle name="Normal 2 4 6 3 5" xfId="865"/>
    <cellStyle name="Normal 2 4 6 4" xfId="408"/>
    <cellStyle name="Normal 2 4 6 4 2" xfId="539"/>
    <cellStyle name="Normal 2 4 6 4 3" xfId="670"/>
    <cellStyle name="Normal 2 4 6 4 4" xfId="801"/>
    <cellStyle name="Normal 2 4 6 5" xfId="373"/>
    <cellStyle name="Normal 2 4 6 6" xfId="504"/>
    <cellStyle name="Normal 2 4 6 7" xfId="635"/>
    <cellStyle name="Normal 2 4 6 8" xfId="766"/>
    <cellStyle name="Normal 2 4 7" xfId="260"/>
    <cellStyle name="Normal 2 4 7 2" xfId="392"/>
    <cellStyle name="Normal 2 4 7 3" xfId="523"/>
    <cellStyle name="Normal 2 4 7 4" xfId="654"/>
    <cellStyle name="Normal 2 4 7 5" xfId="785"/>
    <cellStyle name="Normal 2 4 8" xfId="293"/>
    <cellStyle name="Normal 2 4 8 2" xfId="424"/>
    <cellStyle name="Normal 2 4 8 3" xfId="555"/>
    <cellStyle name="Normal 2 4 8 4" xfId="686"/>
    <cellStyle name="Normal 2 4 8 5" xfId="817"/>
    <cellStyle name="Normal 2 4 9" xfId="325"/>
    <cellStyle name="Normal 2 4 9 2" xfId="456"/>
    <cellStyle name="Normal 2 4 9 3" xfId="587"/>
    <cellStyle name="Normal 2 4 9 4" xfId="718"/>
    <cellStyle name="Normal 2 4 9 5" xfId="849"/>
    <cellStyle name="Normal 2 5" xfId="187"/>
    <cellStyle name="Normal 2 6" xfId="258"/>
    <cellStyle name="Normal 2 6 2" xfId="274"/>
    <cellStyle name="Normal 2 6 2 2" xfId="307"/>
    <cellStyle name="Normal 2 6 2 2 2" xfId="438"/>
    <cellStyle name="Normal 2 6 2 2 3" xfId="569"/>
    <cellStyle name="Normal 2 6 2 2 4" xfId="700"/>
    <cellStyle name="Normal 2 6 2 2 5" xfId="831"/>
    <cellStyle name="Normal 2 6 2 3" xfId="339"/>
    <cellStyle name="Normal 2 6 2 3 2" xfId="470"/>
    <cellStyle name="Normal 2 6 2 3 3" xfId="601"/>
    <cellStyle name="Normal 2 6 2 3 4" xfId="732"/>
    <cellStyle name="Normal 2 6 2 3 5" xfId="863"/>
    <cellStyle name="Normal 2 6 2 4" xfId="406"/>
    <cellStyle name="Normal 2 6 2 4 2" xfId="537"/>
    <cellStyle name="Normal 2 6 2 4 3" xfId="668"/>
    <cellStyle name="Normal 2 6 2 4 4" xfId="799"/>
    <cellStyle name="Normal 2 6 2 5" xfId="371"/>
    <cellStyle name="Normal 2 6 2 6" xfId="502"/>
    <cellStyle name="Normal 2 6 2 7" xfId="633"/>
    <cellStyle name="Normal 2 6 2 8" xfId="764"/>
    <cellStyle name="Normal 2 6 3" xfId="291"/>
    <cellStyle name="Normal 2 6 3 2" xfId="422"/>
    <cellStyle name="Normal 2 6 3 3" xfId="553"/>
    <cellStyle name="Normal 2 6 3 4" xfId="684"/>
    <cellStyle name="Normal 2 6 3 5" xfId="815"/>
    <cellStyle name="Normal 2 6 4" xfId="323"/>
    <cellStyle name="Normal 2 6 4 2" xfId="454"/>
    <cellStyle name="Normal 2 6 4 3" xfId="585"/>
    <cellStyle name="Normal 2 6 4 4" xfId="716"/>
    <cellStyle name="Normal 2 6 4 5" xfId="847"/>
    <cellStyle name="Normal 2 6 5" xfId="390"/>
    <cellStyle name="Normal 2 6 5 2" xfId="521"/>
    <cellStyle name="Normal 2 6 5 3" xfId="652"/>
    <cellStyle name="Normal 2 6 5 4" xfId="783"/>
    <cellStyle name="Normal 2 6 6" xfId="355"/>
    <cellStyle name="Normal 2 6 7" xfId="486"/>
    <cellStyle name="Normal 2 6 8" xfId="617"/>
    <cellStyle name="Normal 2 6 9" xfId="748"/>
    <cellStyle name="Normal 2 7" xfId="261"/>
    <cellStyle name="Normal 2 7 2" xfId="277"/>
    <cellStyle name="Normal 2 7 2 2" xfId="310"/>
    <cellStyle name="Normal 2 7 2 2 2" xfId="441"/>
    <cellStyle name="Normal 2 7 2 2 3" xfId="572"/>
    <cellStyle name="Normal 2 7 2 2 4" xfId="703"/>
    <cellStyle name="Normal 2 7 2 2 5" xfId="834"/>
    <cellStyle name="Normal 2 7 2 3" xfId="342"/>
    <cellStyle name="Normal 2 7 2 3 2" xfId="473"/>
    <cellStyle name="Normal 2 7 2 3 3" xfId="604"/>
    <cellStyle name="Normal 2 7 2 3 4" xfId="735"/>
    <cellStyle name="Normal 2 7 2 3 5" xfId="866"/>
    <cellStyle name="Normal 2 7 2 4" xfId="409"/>
    <cellStyle name="Normal 2 7 2 4 2" xfId="540"/>
    <cellStyle name="Normal 2 7 2 4 3" xfId="671"/>
    <cellStyle name="Normal 2 7 2 4 4" xfId="802"/>
    <cellStyle name="Normal 2 7 2 5" xfId="374"/>
    <cellStyle name="Normal 2 7 2 6" xfId="505"/>
    <cellStyle name="Normal 2 7 2 7" xfId="636"/>
    <cellStyle name="Normal 2 7 2 8" xfId="767"/>
    <cellStyle name="Normal 2 7 3" xfId="294"/>
    <cellStyle name="Normal 2 7 3 2" xfId="425"/>
    <cellStyle name="Normal 2 7 3 3" xfId="556"/>
    <cellStyle name="Normal 2 7 3 4" xfId="687"/>
    <cellStyle name="Normal 2 7 3 5" xfId="818"/>
    <cellStyle name="Normal 2 7 4" xfId="326"/>
    <cellStyle name="Normal 2 7 4 2" xfId="457"/>
    <cellStyle name="Normal 2 7 4 3" xfId="588"/>
    <cellStyle name="Normal 2 7 4 4" xfId="719"/>
    <cellStyle name="Normal 2 7 4 5" xfId="850"/>
    <cellStyle name="Normal 2 7 5" xfId="393"/>
    <cellStyle name="Normal 2 7 5 2" xfId="524"/>
    <cellStyle name="Normal 2 7 5 3" xfId="655"/>
    <cellStyle name="Normal 2 7 5 4" xfId="786"/>
    <cellStyle name="Normal 2 7 6" xfId="358"/>
    <cellStyle name="Normal 2 7 7" xfId="489"/>
    <cellStyle name="Normal 2 7 8" xfId="620"/>
    <cellStyle name="Normal 2 7 9" xfId="751"/>
    <cellStyle name="Normal 2 8" xfId="264"/>
    <cellStyle name="Normal 2 8 2" xfId="280"/>
    <cellStyle name="Normal 2 8 2 2" xfId="313"/>
    <cellStyle name="Normal 2 8 2 2 2" xfId="444"/>
    <cellStyle name="Normal 2 8 2 2 3" xfId="575"/>
    <cellStyle name="Normal 2 8 2 2 4" xfId="706"/>
    <cellStyle name="Normal 2 8 2 2 5" xfId="837"/>
    <cellStyle name="Normal 2 8 2 3" xfId="345"/>
    <cellStyle name="Normal 2 8 2 3 2" xfId="476"/>
    <cellStyle name="Normal 2 8 2 3 3" xfId="607"/>
    <cellStyle name="Normal 2 8 2 3 4" xfId="738"/>
    <cellStyle name="Normal 2 8 2 3 5" xfId="869"/>
    <cellStyle name="Normal 2 8 2 4" xfId="412"/>
    <cellStyle name="Normal 2 8 2 4 2" xfId="543"/>
    <cellStyle name="Normal 2 8 2 4 3" xfId="674"/>
    <cellStyle name="Normal 2 8 2 4 4" xfId="805"/>
    <cellStyle name="Normal 2 8 2 5" xfId="377"/>
    <cellStyle name="Normal 2 8 2 6" xfId="508"/>
    <cellStyle name="Normal 2 8 2 7" xfId="639"/>
    <cellStyle name="Normal 2 8 2 8" xfId="770"/>
    <cellStyle name="Normal 2 8 3" xfId="297"/>
    <cellStyle name="Normal 2 8 3 2" xfId="428"/>
    <cellStyle name="Normal 2 8 3 3" xfId="559"/>
    <cellStyle name="Normal 2 8 3 4" xfId="690"/>
    <cellStyle name="Normal 2 8 3 5" xfId="821"/>
    <cellStyle name="Normal 2 8 4" xfId="329"/>
    <cellStyle name="Normal 2 8 4 2" xfId="460"/>
    <cellStyle name="Normal 2 8 4 3" xfId="591"/>
    <cellStyle name="Normal 2 8 4 4" xfId="722"/>
    <cellStyle name="Normal 2 8 4 5" xfId="853"/>
    <cellStyle name="Normal 2 8 5" xfId="396"/>
    <cellStyle name="Normal 2 8 5 2" xfId="527"/>
    <cellStyle name="Normal 2 8 5 3" xfId="658"/>
    <cellStyle name="Normal 2 8 5 4" xfId="789"/>
    <cellStyle name="Normal 2 8 6" xfId="361"/>
    <cellStyle name="Normal 2 8 7" xfId="492"/>
    <cellStyle name="Normal 2 8 8" xfId="623"/>
    <cellStyle name="Normal 2 8 9" xfId="754"/>
    <cellStyle name="Normal 2 9" xfId="267"/>
    <cellStyle name="Normal 2 9 2" xfId="283"/>
    <cellStyle name="Normal 2 9 2 2" xfId="316"/>
    <cellStyle name="Normal 2 9 2 2 2" xfId="447"/>
    <cellStyle name="Normal 2 9 2 2 3" xfId="578"/>
    <cellStyle name="Normal 2 9 2 2 4" xfId="709"/>
    <cellStyle name="Normal 2 9 2 2 5" xfId="840"/>
    <cellStyle name="Normal 2 9 2 3" xfId="348"/>
    <cellStyle name="Normal 2 9 2 3 2" xfId="479"/>
    <cellStyle name="Normal 2 9 2 3 3" xfId="610"/>
    <cellStyle name="Normal 2 9 2 3 4" xfId="741"/>
    <cellStyle name="Normal 2 9 2 3 5" xfId="872"/>
    <cellStyle name="Normal 2 9 2 4" xfId="415"/>
    <cellStyle name="Normal 2 9 2 4 2" xfId="546"/>
    <cellStyle name="Normal 2 9 2 4 3" xfId="677"/>
    <cellStyle name="Normal 2 9 2 4 4" xfId="808"/>
    <cellStyle name="Normal 2 9 2 5" xfId="380"/>
    <cellStyle name="Normal 2 9 2 6" xfId="511"/>
    <cellStyle name="Normal 2 9 2 7" xfId="642"/>
    <cellStyle name="Normal 2 9 2 8" xfId="773"/>
    <cellStyle name="Normal 2 9 3" xfId="300"/>
    <cellStyle name="Normal 2 9 3 2" xfId="431"/>
    <cellStyle name="Normal 2 9 3 3" xfId="562"/>
    <cellStyle name="Normal 2 9 3 4" xfId="693"/>
    <cellStyle name="Normal 2 9 3 5" xfId="824"/>
    <cellStyle name="Normal 2 9 4" xfId="332"/>
    <cellStyle name="Normal 2 9 4 2" xfId="463"/>
    <cellStyle name="Normal 2 9 4 3" xfId="594"/>
    <cellStyle name="Normal 2 9 4 4" xfId="725"/>
    <cellStyle name="Normal 2 9 4 5" xfId="856"/>
    <cellStyle name="Normal 2 9 5" xfId="399"/>
    <cellStyle name="Normal 2 9 5 2" xfId="530"/>
    <cellStyle name="Normal 2 9 5 3" xfId="661"/>
    <cellStyle name="Normal 2 9 5 4" xfId="792"/>
    <cellStyle name="Normal 2 9 6" xfId="364"/>
    <cellStyle name="Normal 2 9 7" xfId="495"/>
    <cellStyle name="Normal 2 9 8" xfId="626"/>
    <cellStyle name="Normal 2 9 9" xfId="757"/>
    <cellStyle name="Normal 3" xfId="192"/>
    <cellStyle name="Normal 3 2" xfId="193"/>
    <cellStyle name="Normal 3 3" xfId="194"/>
    <cellStyle name="Normal 4" xfId="41"/>
    <cellStyle name="Normal 5" xfId="878"/>
    <cellStyle name="Nota 2" xfId="196"/>
    <cellStyle name="Nota 3" xfId="197"/>
    <cellStyle name="Nota 4" xfId="195"/>
    <cellStyle name="Note" xfId="198"/>
    <cellStyle name="Output" xfId="199"/>
    <cellStyle name="Percen - Estilo1" xfId="34"/>
    <cellStyle name="Percent" xfId="35"/>
    <cellStyle name="Porcentagem" xfId="3" builtinId="5"/>
    <cellStyle name="Porcentagem 2" xfId="201"/>
    <cellStyle name="Porcentagem 2 2" xfId="202"/>
    <cellStyle name="Porcentagem 2 2 2" xfId="203"/>
    <cellStyle name="Porcentagem 2 3" xfId="204"/>
    <cellStyle name="Porcentagem 3" xfId="205"/>
    <cellStyle name="Porcentagem 4" xfId="206"/>
    <cellStyle name="Porcentagem 5" xfId="207"/>
    <cellStyle name="Porcentagem 6" xfId="200"/>
    <cellStyle name="Porcentagem 7" xfId="880"/>
    <cellStyle name="Porcentaje" xfId="36"/>
    <cellStyle name="Punto" xfId="37"/>
    <cellStyle name="Punto0" xfId="38"/>
    <cellStyle name="Saída 2" xfId="209"/>
    <cellStyle name="Saída 3" xfId="210"/>
    <cellStyle name="Saída 4" xfId="208"/>
    <cellStyle name="Separador de milhares 10" xfId="212"/>
    <cellStyle name="Separador de milhares 12" xfId="213"/>
    <cellStyle name="Separador de milhares 2" xfId="214"/>
    <cellStyle name="Separador de milhares 2 2" xfId="215"/>
    <cellStyle name="Separador de milhares 2 2 2" xfId="216"/>
    <cellStyle name="Separador de milhares 2 2 3" xfId="217"/>
    <cellStyle name="Separador de milhares 2 3" xfId="218"/>
    <cellStyle name="Separador de milhares 3" xfId="219"/>
    <cellStyle name="Separador de milhares 3 2" xfId="220"/>
    <cellStyle name="Separador de milhares 4" xfId="221"/>
    <cellStyle name="Separador de milhares 5" xfId="222"/>
    <cellStyle name="Separador de milhares 6" xfId="223"/>
    <cellStyle name="Separador de milhares 7" xfId="224"/>
    <cellStyle name="Separador de milhares 7 2" xfId="225"/>
    <cellStyle name="Separador de milhares 8" xfId="226"/>
    <cellStyle name="Separador de milhares 8 2" xfId="227"/>
    <cellStyle name="Separador de milhares 9" xfId="228"/>
    <cellStyle name="Texto de Aviso 2" xfId="230"/>
    <cellStyle name="Texto de Aviso 3" xfId="231"/>
    <cellStyle name="Texto de Aviso 4" xfId="229"/>
    <cellStyle name="Texto Explicativo 2" xfId="233"/>
    <cellStyle name="Texto Explicativo 3" xfId="234"/>
    <cellStyle name="Texto Explicativo 4" xfId="232"/>
    <cellStyle name="Title" xfId="235"/>
    <cellStyle name="Título 1 2" xfId="238"/>
    <cellStyle name="Título 1 3" xfId="239"/>
    <cellStyle name="Título 1 4" xfId="237"/>
    <cellStyle name="Título 2 2" xfId="241"/>
    <cellStyle name="Título 2 3" xfId="242"/>
    <cellStyle name="Título 2 4" xfId="240"/>
    <cellStyle name="Título 3 2" xfId="244"/>
    <cellStyle name="Título 3 3" xfId="245"/>
    <cellStyle name="Título 3 4" xfId="243"/>
    <cellStyle name="Título 4 2" xfId="247"/>
    <cellStyle name="Título 4 3" xfId="248"/>
    <cellStyle name="Título 4 4" xfId="246"/>
    <cellStyle name="Título 5" xfId="249"/>
    <cellStyle name="Título 6" xfId="250"/>
    <cellStyle name="Título 7" xfId="236"/>
    <cellStyle name="Total 2" xfId="40"/>
    <cellStyle name="Total 2 2" xfId="253"/>
    <cellStyle name="Total 2 3" xfId="252"/>
    <cellStyle name="Total 3" xfId="254"/>
    <cellStyle name="Total 4" xfId="255"/>
    <cellStyle name="Total 5" xfId="251"/>
    <cellStyle name="Total 6" xfId="39"/>
    <cellStyle name="Vírgula 2" xfId="211"/>
    <cellStyle name="Vírgula 3" xfId="289"/>
    <cellStyle name="Warning Text" xfId="256"/>
  </cellStyles>
  <dxfs count="30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86591</xdr:colOff>
      <xdr:row>0</xdr:row>
      <xdr:rowOff>0</xdr:rowOff>
    </xdr:from>
    <xdr:to>
      <xdr:col>0</xdr:col>
      <xdr:colOff>1422400</xdr:colOff>
      <xdr:row>6</xdr:row>
      <xdr:rowOff>116715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" y="0"/>
          <a:ext cx="1335809" cy="8406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401765</xdr:colOff>
      <xdr:row>0</xdr:row>
      <xdr:rowOff>108857</xdr:rowOff>
    </xdr:from>
    <xdr:to>
      <xdr:col>2</xdr:col>
      <xdr:colOff>901859</xdr:colOff>
      <xdr:row>4</xdr:row>
      <xdr:rowOff>66857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65" y="108857"/>
          <a:ext cx="1153237" cy="72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2000250</xdr:colOff>
      <xdr:row>0</xdr:row>
      <xdr:rowOff>71438</xdr:rowOff>
    </xdr:from>
    <xdr:to>
      <xdr:col>15</xdr:col>
      <xdr:colOff>3216125</xdr:colOff>
      <xdr:row>4</xdr:row>
      <xdr:rowOff>29438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8813" y="71438"/>
          <a:ext cx="121587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70C0"/>
  </sheetPr>
  <dimension ref="A1:BO299"/>
  <sheetViews>
    <sheetView showGridLines="0" tabSelected="1" topLeftCell="A5" zoomScale="85" zoomScaleNormal="85" zoomScaleSheetLayoutView="70" workbookViewId="0">
      <selection activeCell="B5" sqref="B5:B6"/>
    </sheetView>
  </sheetViews>
  <sheetFormatPr defaultRowHeight="18.75" x14ac:dyDescent="0.3"/>
  <cols>
    <col min="1" max="1" width="22.28515625" style="156" customWidth="1"/>
    <col min="2" max="2" width="41.28515625" style="1" customWidth="1"/>
    <col min="3" max="3" width="13.28515625" style="8" customWidth="1"/>
    <col min="4" max="4" width="14" style="8" customWidth="1"/>
    <col min="5" max="5" width="19.140625" style="101" customWidth="1"/>
    <col min="6" max="6" width="20.140625" style="101" customWidth="1"/>
    <col min="7" max="7" width="19.140625" style="102" customWidth="1"/>
    <col min="8" max="9" width="13" style="50" customWidth="1"/>
    <col min="10" max="11" width="17.85546875" style="108" customWidth="1"/>
    <col min="12" max="12" width="14.42578125" style="6" customWidth="1"/>
    <col min="13" max="13" width="15.7109375" style="6" customWidth="1"/>
    <col min="14" max="18" width="15.7109375" style="7" customWidth="1"/>
    <col min="19" max="19" width="15.7109375" style="121" customWidth="1"/>
    <col min="20" max="24" width="15.7109375" style="7" customWidth="1"/>
    <col min="25" max="49" width="15.7109375" style="51" customWidth="1"/>
    <col min="50" max="50" width="17.5703125" style="1" customWidth="1"/>
    <col min="51" max="51" width="15.28515625" style="1" customWidth="1"/>
    <col min="52" max="52" width="21" style="1" customWidth="1"/>
    <col min="53" max="53" width="22.7109375" style="1" customWidth="1"/>
    <col min="54" max="54" width="24.42578125" style="1" customWidth="1"/>
    <col min="55" max="55" width="13.7109375" style="190" bestFit="1" customWidth="1"/>
    <col min="56" max="62" width="9.140625" style="190"/>
    <col min="63" max="16384" width="9.140625" style="1"/>
  </cols>
  <sheetData>
    <row r="1" spans="1:62" ht="19.5" hidden="1" thickBot="1" x14ac:dyDescent="0.35">
      <c r="H1" s="8"/>
      <c r="I1" s="8"/>
      <c r="J1" s="105"/>
      <c r="K1" s="105"/>
    </row>
    <row r="2" spans="1:62" ht="18.75" hidden="1" customHeight="1" x14ac:dyDescent="0.3">
      <c r="B2" s="1" t="s">
        <v>213</v>
      </c>
      <c r="C2" s="302"/>
      <c r="D2" s="302"/>
      <c r="E2" s="302"/>
      <c r="F2" s="302"/>
      <c r="G2" s="302"/>
      <c r="H2" s="302"/>
      <c r="I2" s="302"/>
      <c r="J2" s="106"/>
      <c r="K2" s="106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164"/>
      <c r="AL2" s="205"/>
      <c r="AM2" s="210"/>
      <c r="AN2" s="223"/>
      <c r="AO2" s="223"/>
      <c r="AP2" s="227"/>
      <c r="AQ2" s="231"/>
      <c r="AR2" s="235"/>
      <c r="AS2" s="238"/>
      <c r="AT2" s="242"/>
      <c r="AU2" s="248"/>
      <c r="AV2" s="253"/>
      <c r="AW2" s="255"/>
    </row>
    <row r="3" spans="1:62" ht="18.75" hidden="1" customHeight="1" x14ac:dyDescent="0.3">
      <c r="C3" s="302"/>
      <c r="D3" s="302"/>
      <c r="E3" s="302"/>
      <c r="F3" s="302"/>
      <c r="G3" s="302"/>
      <c r="H3" s="302"/>
      <c r="I3" s="302"/>
      <c r="J3" s="106"/>
      <c r="K3" s="106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164"/>
      <c r="AL3" s="205"/>
      <c r="AM3" s="210"/>
      <c r="AN3" s="223"/>
      <c r="AO3" s="223"/>
      <c r="AP3" s="227"/>
      <c r="AQ3" s="231"/>
      <c r="AR3" s="235"/>
      <c r="AS3" s="238"/>
      <c r="AT3" s="242"/>
      <c r="AU3" s="248"/>
      <c r="AV3" s="253"/>
      <c r="AW3" s="255"/>
    </row>
    <row r="4" spans="1:62" s="2" customFormat="1" ht="27" hidden="1" customHeight="1" thickBot="1" x14ac:dyDescent="0.3">
      <c r="A4" s="157"/>
      <c r="B4" s="52"/>
      <c r="C4" s="52"/>
      <c r="D4" s="52"/>
      <c r="E4" s="87"/>
      <c r="F4" s="87"/>
      <c r="G4" s="87"/>
      <c r="H4" s="52"/>
      <c r="I4" s="52"/>
      <c r="J4" s="107"/>
      <c r="K4" s="107"/>
      <c r="L4" s="52"/>
      <c r="M4" s="52"/>
      <c r="N4" s="52"/>
      <c r="O4" s="52"/>
      <c r="P4" s="52"/>
      <c r="Q4" s="52"/>
      <c r="R4" s="52"/>
      <c r="S4" s="151"/>
      <c r="T4" s="150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BC4" s="52"/>
      <c r="BD4" s="52"/>
      <c r="BE4" s="52"/>
      <c r="BF4" s="52"/>
      <c r="BG4" s="52"/>
      <c r="BH4" s="52"/>
      <c r="BI4" s="52"/>
      <c r="BJ4" s="52"/>
    </row>
    <row r="5" spans="1:62" s="15" customFormat="1" ht="39.75" customHeight="1" x14ac:dyDescent="0.25">
      <c r="A5" s="375" t="s">
        <v>200</v>
      </c>
      <c r="B5" s="326" t="s">
        <v>0</v>
      </c>
      <c r="C5" s="304" t="s">
        <v>13</v>
      </c>
      <c r="D5" s="304" t="s">
        <v>14</v>
      </c>
      <c r="E5" s="109" t="s">
        <v>34</v>
      </c>
      <c r="F5" s="110" t="s">
        <v>35</v>
      </c>
      <c r="G5" s="111" t="s">
        <v>36</v>
      </c>
      <c r="H5" s="340" t="s">
        <v>12</v>
      </c>
      <c r="I5" s="341"/>
      <c r="J5" s="341"/>
      <c r="K5" s="274" t="s">
        <v>205</v>
      </c>
      <c r="L5" s="319"/>
      <c r="M5" s="315" t="s">
        <v>32</v>
      </c>
      <c r="N5" s="316"/>
      <c r="O5" s="316"/>
      <c r="P5" s="316"/>
      <c r="Q5" s="316"/>
      <c r="R5" s="316"/>
      <c r="S5" s="316"/>
      <c r="T5" s="316"/>
      <c r="U5" s="316"/>
      <c r="V5" s="316"/>
      <c r="W5" s="317"/>
      <c r="X5" s="318"/>
      <c r="Y5" s="315" t="s">
        <v>33</v>
      </c>
      <c r="Z5" s="316"/>
      <c r="AA5" s="316"/>
      <c r="AB5" s="316"/>
      <c r="AC5" s="316"/>
      <c r="AD5" s="316"/>
      <c r="AE5" s="316"/>
      <c r="AF5" s="316"/>
      <c r="AG5" s="316"/>
      <c r="AH5" s="316"/>
      <c r="AI5" s="317"/>
      <c r="AJ5" s="318"/>
      <c r="AK5" s="166"/>
      <c r="AL5" s="207"/>
      <c r="AM5" s="211"/>
      <c r="AN5" s="207"/>
      <c r="AO5" s="207"/>
      <c r="AP5" s="207"/>
      <c r="AQ5" s="207"/>
      <c r="AR5" s="207"/>
      <c r="AS5" s="207"/>
      <c r="AT5" s="246"/>
      <c r="AU5" s="250"/>
      <c r="AV5" s="250"/>
      <c r="AW5" s="257"/>
      <c r="AX5" s="377" t="s">
        <v>208</v>
      </c>
      <c r="AY5" s="378"/>
      <c r="AZ5" s="378"/>
      <c r="BA5" s="378"/>
      <c r="BC5" s="191"/>
      <c r="BD5" s="191"/>
      <c r="BE5" s="191"/>
      <c r="BF5" s="191"/>
      <c r="BG5" s="191"/>
      <c r="BH5" s="191"/>
      <c r="BI5" s="191"/>
      <c r="BJ5" s="191"/>
    </row>
    <row r="6" spans="1:62" s="15" customFormat="1" ht="16.5" customHeight="1" thickBot="1" x14ac:dyDescent="0.3">
      <c r="A6" s="376"/>
      <c r="B6" s="327"/>
      <c r="C6" s="305"/>
      <c r="D6" s="305"/>
      <c r="E6" s="112" t="s">
        <v>206</v>
      </c>
      <c r="F6" s="113" t="s">
        <v>11</v>
      </c>
      <c r="G6" s="114" t="s">
        <v>11</v>
      </c>
      <c r="H6" s="115" t="s">
        <v>42</v>
      </c>
      <c r="I6" s="116" t="s">
        <v>43</v>
      </c>
      <c r="J6" s="116" t="s">
        <v>190</v>
      </c>
      <c r="K6" s="275"/>
      <c r="L6" s="320"/>
      <c r="M6" s="117" t="s">
        <v>20</v>
      </c>
      <c r="N6" s="118" t="s">
        <v>21</v>
      </c>
      <c r="O6" s="118" t="s">
        <v>22</v>
      </c>
      <c r="P6" s="118" t="s">
        <v>23</v>
      </c>
      <c r="Q6" s="118" t="s">
        <v>24</v>
      </c>
      <c r="R6" s="118" t="s">
        <v>25</v>
      </c>
      <c r="S6" s="118" t="s">
        <v>26</v>
      </c>
      <c r="T6" s="118" t="s">
        <v>27</v>
      </c>
      <c r="U6" s="118" t="s">
        <v>28</v>
      </c>
      <c r="V6" s="118" t="s">
        <v>29</v>
      </c>
      <c r="W6" s="118" t="s">
        <v>30</v>
      </c>
      <c r="X6" s="119" t="s">
        <v>31</v>
      </c>
      <c r="Y6" s="117" t="s">
        <v>20</v>
      </c>
      <c r="Z6" s="118" t="s">
        <v>21</v>
      </c>
      <c r="AA6" s="118" t="s">
        <v>22</v>
      </c>
      <c r="AB6" s="118" t="s">
        <v>23</v>
      </c>
      <c r="AC6" s="118" t="s">
        <v>24</v>
      </c>
      <c r="AD6" s="118" t="s">
        <v>25</v>
      </c>
      <c r="AE6" s="118" t="s">
        <v>26</v>
      </c>
      <c r="AF6" s="118" t="s">
        <v>27</v>
      </c>
      <c r="AG6" s="118" t="s">
        <v>28</v>
      </c>
      <c r="AH6" s="118" t="s">
        <v>29</v>
      </c>
      <c r="AI6" s="118" t="s">
        <v>30</v>
      </c>
      <c r="AJ6" s="119" t="s">
        <v>31</v>
      </c>
      <c r="AK6" s="167" t="s">
        <v>20</v>
      </c>
      <c r="AL6" s="207" t="s">
        <v>21</v>
      </c>
      <c r="AM6" s="207" t="s">
        <v>22</v>
      </c>
      <c r="AN6" s="207" t="s">
        <v>23</v>
      </c>
      <c r="AO6" s="207" t="s">
        <v>24</v>
      </c>
      <c r="AP6" s="207" t="s">
        <v>25</v>
      </c>
      <c r="AQ6" s="207" t="s">
        <v>26</v>
      </c>
      <c r="AR6" s="207" t="s">
        <v>27</v>
      </c>
      <c r="AS6" s="207" t="s">
        <v>28</v>
      </c>
      <c r="AT6" s="207" t="s">
        <v>29</v>
      </c>
      <c r="AU6" s="207" t="s">
        <v>30</v>
      </c>
      <c r="AV6" s="207" t="s">
        <v>31</v>
      </c>
      <c r="AW6" s="207" t="s">
        <v>20</v>
      </c>
      <c r="AX6" s="379" t="s">
        <v>209</v>
      </c>
      <c r="AY6" s="380"/>
      <c r="AZ6" s="145" t="s">
        <v>210</v>
      </c>
      <c r="BA6" s="146" t="s">
        <v>211</v>
      </c>
      <c r="BC6" s="191"/>
      <c r="BD6" s="191"/>
      <c r="BE6" s="191"/>
      <c r="BF6" s="191"/>
      <c r="BG6" s="191"/>
      <c r="BH6" s="191"/>
      <c r="BI6" s="191"/>
      <c r="BJ6" s="191"/>
    </row>
    <row r="7" spans="1:62" s="103" customFormat="1" ht="39.950000000000003" customHeight="1" x14ac:dyDescent="0.35">
      <c r="A7" s="290" t="s">
        <v>199</v>
      </c>
      <c r="B7" s="306" t="s">
        <v>44</v>
      </c>
      <c r="C7" s="308"/>
      <c r="D7" s="308"/>
      <c r="E7" s="267" t="s">
        <v>37</v>
      </c>
      <c r="F7" s="280" t="s">
        <v>188</v>
      </c>
      <c r="G7" s="310" t="s">
        <v>39</v>
      </c>
      <c r="H7" s="339">
        <v>40808</v>
      </c>
      <c r="I7" s="349">
        <v>41547</v>
      </c>
      <c r="J7" s="370">
        <f t="shared" ref="J7:J67" si="0">I7-H7</f>
        <v>739</v>
      </c>
      <c r="K7" s="271">
        <v>0.49</v>
      </c>
      <c r="L7" s="127" t="s">
        <v>15</v>
      </c>
      <c r="M7" s="128">
        <v>3.5000000000000003E-2</v>
      </c>
      <c r="N7" s="122">
        <v>7.4999999999999997E-2</v>
      </c>
      <c r="O7" s="122">
        <v>0.04</v>
      </c>
      <c r="P7" s="122">
        <v>7.0000000000000007E-2</v>
      </c>
      <c r="Q7" s="122">
        <v>0.08</v>
      </c>
      <c r="R7" s="122">
        <v>0.05</v>
      </c>
      <c r="S7" s="122">
        <v>0.16</v>
      </c>
      <c r="T7" s="122"/>
      <c r="U7" s="122"/>
      <c r="V7" s="122"/>
      <c r="W7" s="122"/>
      <c r="X7" s="129"/>
      <c r="Y7" s="128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44"/>
      <c r="AK7" s="149"/>
      <c r="AL7" s="204"/>
      <c r="AM7" s="209"/>
      <c r="AN7" s="222"/>
      <c r="AO7" s="222"/>
      <c r="AP7" s="206"/>
      <c r="AQ7" s="232"/>
      <c r="AR7" s="234"/>
      <c r="AS7" s="239"/>
      <c r="AT7" s="243"/>
      <c r="AU7" s="249"/>
      <c r="AV7" s="252"/>
      <c r="AW7" s="256"/>
      <c r="AX7" s="168" t="s">
        <v>15</v>
      </c>
      <c r="AY7" s="147">
        <f>SUM($S7:AJ7)</f>
        <v>0.16</v>
      </c>
      <c r="AZ7" s="381" t="str">
        <f>IF(AY8&lt;AY7,"ATRASADA",IF(AY8=0,"OBRA A INICIAR",IF(BA7&gt;=1,"CONCLUÍDA",IF(AY8&gt;AY7,"ADIANTADA","CONFORME O PREVISTO"))))</f>
        <v>CONCLUÍDA</v>
      </c>
      <c r="BA7" s="383">
        <f>SUM(M8:AJ8,K7)</f>
        <v>1</v>
      </c>
      <c r="BB7" s="155"/>
      <c r="BC7" s="192"/>
      <c r="BD7" s="193"/>
      <c r="BE7" s="193"/>
      <c r="BF7" s="193"/>
      <c r="BG7" s="193"/>
      <c r="BH7" s="193"/>
      <c r="BI7" s="193"/>
      <c r="BJ7" s="193"/>
    </row>
    <row r="8" spans="1:62" s="103" customFormat="1" ht="39.950000000000003" customHeight="1" thickBot="1" x14ac:dyDescent="0.4">
      <c r="A8" s="291"/>
      <c r="B8" s="307"/>
      <c r="C8" s="309"/>
      <c r="D8" s="309"/>
      <c r="E8" s="268"/>
      <c r="F8" s="285"/>
      <c r="G8" s="344"/>
      <c r="H8" s="338"/>
      <c r="I8" s="314"/>
      <c r="J8" s="371"/>
      <c r="K8" s="271"/>
      <c r="L8" s="130" t="s">
        <v>16</v>
      </c>
      <c r="M8" s="131">
        <v>3.5000000000000003E-2</v>
      </c>
      <c r="N8" s="123">
        <v>7.4999999999999997E-2</v>
      </c>
      <c r="O8" s="123">
        <v>0.04</v>
      </c>
      <c r="P8" s="123">
        <v>7.0000000000000007E-2</v>
      </c>
      <c r="Q8" s="123">
        <v>0.08</v>
      </c>
      <c r="R8" s="123">
        <v>0.05</v>
      </c>
      <c r="S8" s="123">
        <v>0.15</v>
      </c>
      <c r="T8" s="123">
        <v>0.01</v>
      </c>
      <c r="U8" s="123"/>
      <c r="V8" s="123"/>
      <c r="W8" s="123"/>
      <c r="X8" s="132"/>
      <c r="Y8" s="131"/>
      <c r="Z8" s="123">
        <v>0</v>
      </c>
      <c r="AA8" s="123">
        <v>0</v>
      </c>
      <c r="AB8" s="123">
        <v>0</v>
      </c>
      <c r="AC8" s="123">
        <v>0</v>
      </c>
      <c r="AD8" s="123">
        <v>0</v>
      </c>
      <c r="AE8" s="123">
        <v>0</v>
      </c>
      <c r="AF8" s="123">
        <v>0</v>
      </c>
      <c r="AG8" s="123">
        <v>0</v>
      </c>
      <c r="AH8" s="123">
        <v>0</v>
      </c>
      <c r="AI8" s="123">
        <v>0</v>
      </c>
      <c r="AJ8" s="395">
        <v>0</v>
      </c>
      <c r="AK8" s="149"/>
      <c r="AL8" s="204"/>
      <c r="AM8" s="209"/>
      <c r="AN8" s="222"/>
      <c r="AO8" s="222"/>
      <c r="AP8" s="228"/>
      <c r="AQ8" s="232"/>
      <c r="AR8" s="234"/>
      <c r="AS8" s="239"/>
      <c r="AT8" s="243"/>
      <c r="AU8" s="249"/>
      <c r="AV8" s="252"/>
      <c r="AW8" s="256"/>
      <c r="AX8" s="169" t="s">
        <v>16</v>
      </c>
      <c r="AY8" s="148">
        <f>SUM($S8:AJ8)</f>
        <v>0.16</v>
      </c>
      <c r="AZ8" s="382"/>
      <c r="BA8" s="384"/>
      <c r="BB8" s="155"/>
      <c r="BC8" s="193"/>
      <c r="BD8" s="193"/>
      <c r="BE8" s="193"/>
      <c r="BF8" s="193"/>
      <c r="BG8" s="193"/>
      <c r="BH8" s="193"/>
      <c r="BI8" s="193"/>
      <c r="BJ8" s="193"/>
    </row>
    <row r="9" spans="1:62" s="104" customFormat="1" ht="39.950000000000003" customHeight="1" x14ac:dyDescent="0.35">
      <c r="A9" s="366" t="s">
        <v>198</v>
      </c>
      <c r="B9" s="306" t="s">
        <v>45</v>
      </c>
      <c r="C9" s="322">
        <v>480.10300000000001</v>
      </c>
      <c r="D9" s="324">
        <v>480.55399999999997</v>
      </c>
      <c r="E9" s="267" t="s">
        <v>37</v>
      </c>
      <c r="F9" s="280" t="s">
        <v>188</v>
      </c>
      <c r="G9" s="310" t="s">
        <v>38</v>
      </c>
      <c r="H9" s="339">
        <v>41403</v>
      </c>
      <c r="I9" s="349">
        <v>41553</v>
      </c>
      <c r="J9" s="370">
        <f t="shared" si="0"/>
        <v>150</v>
      </c>
      <c r="K9" s="271">
        <v>0</v>
      </c>
      <c r="L9" s="127" t="s">
        <v>15</v>
      </c>
      <c r="M9" s="128"/>
      <c r="N9" s="122"/>
      <c r="O9" s="122">
        <v>0.15</v>
      </c>
      <c r="P9" s="122">
        <v>0.45</v>
      </c>
      <c r="Q9" s="122">
        <v>0.04</v>
      </c>
      <c r="R9" s="122">
        <v>0.08</v>
      </c>
      <c r="S9" s="122">
        <v>0.1</v>
      </c>
      <c r="T9" s="122">
        <v>0.18</v>
      </c>
      <c r="U9" s="122"/>
      <c r="V9" s="122"/>
      <c r="W9" s="122"/>
      <c r="X9" s="129"/>
      <c r="Y9" s="128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44"/>
      <c r="AK9" s="149"/>
      <c r="AL9" s="204"/>
      <c r="AM9" s="209"/>
      <c r="AN9" s="222"/>
      <c r="AO9" s="222"/>
      <c r="AP9" s="206"/>
      <c r="AQ9" s="232"/>
      <c r="AR9" s="234"/>
      <c r="AS9" s="239"/>
      <c r="AT9" s="243"/>
      <c r="AU9" s="249"/>
      <c r="AV9" s="252"/>
      <c r="AW9" s="256"/>
      <c r="AX9" s="168" t="s">
        <v>15</v>
      </c>
      <c r="AY9" s="147">
        <f>SUM($S9:AJ9)</f>
        <v>0.28000000000000003</v>
      </c>
      <c r="AZ9" s="381" t="str">
        <f t="shared" ref="AZ9" si="1">IF(AY10&lt;AY9,"ATRASADA",IF(AY10=0,"OBRA A INICIAR",IF(BA9&gt;=1,"CONCLUÍDA",IF(AY10&gt;AY9,"ADIANTADA","CONFORME O PREVISTO"))))</f>
        <v>CONCLUÍDA</v>
      </c>
      <c r="BA9" s="383">
        <f>SUM(M10:AJ10,K9)</f>
        <v>1</v>
      </c>
      <c r="BB9" s="155"/>
      <c r="BC9" s="194"/>
      <c r="BD9" s="194"/>
      <c r="BE9" s="194"/>
      <c r="BF9" s="194"/>
      <c r="BG9" s="194"/>
      <c r="BH9" s="194"/>
      <c r="BI9" s="194"/>
      <c r="BJ9" s="194"/>
    </row>
    <row r="10" spans="1:62" s="104" customFormat="1" ht="39.950000000000003" customHeight="1" x14ac:dyDescent="0.35">
      <c r="A10" s="367"/>
      <c r="B10" s="321"/>
      <c r="C10" s="323"/>
      <c r="D10" s="325"/>
      <c r="E10" s="269"/>
      <c r="F10" s="281"/>
      <c r="G10" s="311"/>
      <c r="H10" s="329"/>
      <c r="I10" s="313"/>
      <c r="J10" s="372"/>
      <c r="K10" s="271"/>
      <c r="L10" s="133" t="s">
        <v>16</v>
      </c>
      <c r="M10" s="124"/>
      <c r="N10" s="165"/>
      <c r="O10" s="165">
        <v>0.15</v>
      </c>
      <c r="P10" s="165">
        <v>0.45</v>
      </c>
      <c r="Q10" s="165">
        <v>0.04</v>
      </c>
      <c r="R10" s="165">
        <v>0.08</v>
      </c>
      <c r="S10" s="165">
        <v>0.17</v>
      </c>
      <c r="T10" s="165">
        <v>0.11</v>
      </c>
      <c r="U10" s="165"/>
      <c r="V10" s="165"/>
      <c r="W10" s="165"/>
      <c r="X10" s="125"/>
      <c r="Y10" s="124"/>
      <c r="Z10" s="224">
        <v>0</v>
      </c>
      <c r="AA10" s="224">
        <v>0</v>
      </c>
      <c r="AB10" s="230">
        <v>0</v>
      </c>
      <c r="AC10" s="233">
        <v>0</v>
      </c>
      <c r="AD10" s="233">
        <v>0</v>
      </c>
      <c r="AE10" s="236">
        <v>0</v>
      </c>
      <c r="AF10" s="240">
        <v>0</v>
      </c>
      <c r="AG10" s="247">
        <v>0</v>
      </c>
      <c r="AH10" s="251">
        <v>0</v>
      </c>
      <c r="AI10" s="254">
        <v>0</v>
      </c>
      <c r="AJ10" s="149">
        <v>0</v>
      </c>
      <c r="AK10" s="149"/>
      <c r="AL10" s="204"/>
      <c r="AM10" s="209"/>
      <c r="AN10" s="135"/>
      <c r="AO10" s="135"/>
      <c r="AP10" s="135"/>
      <c r="AQ10" s="135"/>
      <c r="AR10" s="135"/>
      <c r="AS10" s="135"/>
      <c r="AT10" s="135"/>
      <c r="AU10" s="135"/>
      <c r="AV10" s="135"/>
      <c r="AW10" s="256"/>
      <c r="AX10" s="170" t="s">
        <v>16</v>
      </c>
      <c r="AY10" s="148">
        <f>SUM($S10:AJ10)</f>
        <v>0.28000000000000003</v>
      </c>
      <c r="AZ10" s="385"/>
      <c r="BA10" s="386"/>
      <c r="BB10" s="155"/>
      <c r="BC10" s="194"/>
      <c r="BD10" s="194"/>
      <c r="BE10" s="194"/>
      <c r="BF10" s="194"/>
      <c r="BG10" s="194"/>
      <c r="BH10" s="194"/>
      <c r="BI10" s="194"/>
      <c r="BJ10" s="194"/>
    </row>
    <row r="11" spans="1:62" s="104" customFormat="1" ht="39.950000000000003" customHeight="1" x14ac:dyDescent="0.35">
      <c r="A11" s="367"/>
      <c r="B11" s="321" t="s">
        <v>46</v>
      </c>
      <c r="C11" s="299">
        <v>480.61</v>
      </c>
      <c r="D11" s="299">
        <v>481.13200000000001</v>
      </c>
      <c r="E11" s="260" t="s">
        <v>37</v>
      </c>
      <c r="F11" s="284" t="s">
        <v>188</v>
      </c>
      <c r="G11" s="286" t="s">
        <v>38</v>
      </c>
      <c r="H11" s="329">
        <v>41205</v>
      </c>
      <c r="I11" s="313">
        <v>41528</v>
      </c>
      <c r="J11" s="373">
        <f t="shared" si="0"/>
        <v>323</v>
      </c>
      <c r="K11" s="271">
        <v>0.12</v>
      </c>
      <c r="L11" s="133" t="s">
        <v>15</v>
      </c>
      <c r="M11" s="124">
        <v>1.0000000000000001E-15</v>
      </c>
      <c r="N11" s="165">
        <v>0.47</v>
      </c>
      <c r="O11" s="165">
        <v>0.21</v>
      </c>
      <c r="P11" s="165">
        <v>1.0000000000000001E-15</v>
      </c>
      <c r="Q11" s="165">
        <v>0.15</v>
      </c>
      <c r="R11" s="165">
        <v>0.02</v>
      </c>
      <c r="S11" s="165">
        <v>0.03</v>
      </c>
      <c r="T11" s="165"/>
      <c r="U11" s="165"/>
      <c r="V11" s="165"/>
      <c r="W11" s="165"/>
      <c r="X11" s="125"/>
      <c r="Y11" s="124"/>
      <c r="Z11" s="224"/>
      <c r="AA11" s="224"/>
      <c r="AB11" s="230"/>
      <c r="AC11" s="233"/>
      <c r="AD11" s="233"/>
      <c r="AE11" s="236"/>
      <c r="AF11" s="240"/>
      <c r="AG11" s="247"/>
      <c r="AH11" s="251"/>
      <c r="AI11" s="254"/>
      <c r="AJ11" s="149"/>
      <c r="AK11" s="163"/>
      <c r="AL11" s="135"/>
      <c r="AM11" s="209"/>
      <c r="AN11" s="135"/>
      <c r="AO11" s="135"/>
      <c r="AP11" s="135"/>
      <c r="AQ11" s="135"/>
      <c r="AR11" s="135"/>
      <c r="AS11" s="135"/>
      <c r="AT11" s="135"/>
      <c r="AU11" s="135"/>
      <c r="AV11" s="135"/>
      <c r="AW11" s="256"/>
      <c r="AX11" s="170" t="s">
        <v>15</v>
      </c>
      <c r="AY11" s="147">
        <f>SUM($S11:AJ11)</f>
        <v>0.03</v>
      </c>
      <c r="AZ11" s="385" t="str">
        <f t="shared" ref="AZ11" si="2">IF(AY12&lt;AY11,"ATRASADA",IF(AY12=0,"OBRA A INICIAR",IF(BA11&gt;=1,"CONCLUÍDA",IF(AY12&gt;AY11,"ADIANTADA","CONFORME O PREVISTO"))))</f>
        <v>CONCLUÍDA</v>
      </c>
      <c r="BA11" s="386">
        <f>SUM(M12:AJ12,K11)</f>
        <v>1.000000000000002</v>
      </c>
      <c r="BB11" s="155"/>
      <c r="BC11" s="194"/>
      <c r="BD11" s="194"/>
      <c r="BE11" s="194"/>
      <c r="BF11" s="194"/>
      <c r="BG11" s="194"/>
      <c r="BH11" s="194"/>
      <c r="BI11" s="194"/>
      <c r="BJ11" s="194"/>
    </row>
    <row r="12" spans="1:62" s="104" customFormat="1" ht="39.950000000000003" customHeight="1" x14ac:dyDescent="0.35">
      <c r="A12" s="367"/>
      <c r="B12" s="321"/>
      <c r="C12" s="299"/>
      <c r="D12" s="299"/>
      <c r="E12" s="261"/>
      <c r="F12" s="281"/>
      <c r="G12" s="283"/>
      <c r="H12" s="329"/>
      <c r="I12" s="313"/>
      <c r="J12" s="372"/>
      <c r="K12" s="271"/>
      <c r="L12" s="133" t="s">
        <v>16</v>
      </c>
      <c r="M12" s="124">
        <v>1.0000000000000001E-15</v>
      </c>
      <c r="N12" s="165">
        <v>0.47</v>
      </c>
      <c r="O12" s="165">
        <v>0.21</v>
      </c>
      <c r="P12" s="165">
        <v>1.0000000000000001E-15</v>
      </c>
      <c r="Q12" s="165">
        <v>0.15</v>
      </c>
      <c r="R12" s="165">
        <v>0.02</v>
      </c>
      <c r="S12" s="165">
        <v>0.03</v>
      </c>
      <c r="T12" s="165"/>
      <c r="U12" s="165"/>
      <c r="V12" s="165"/>
      <c r="W12" s="165"/>
      <c r="X12" s="125"/>
      <c r="Y12" s="124"/>
      <c r="Z12" s="224">
        <v>0</v>
      </c>
      <c r="AA12" s="224">
        <v>0</v>
      </c>
      <c r="AB12" s="230">
        <v>0</v>
      </c>
      <c r="AC12" s="233">
        <v>0</v>
      </c>
      <c r="AD12" s="233">
        <v>0</v>
      </c>
      <c r="AE12" s="236">
        <v>0</v>
      </c>
      <c r="AF12" s="240">
        <v>0</v>
      </c>
      <c r="AG12" s="247">
        <v>0</v>
      </c>
      <c r="AH12" s="251">
        <v>0</v>
      </c>
      <c r="AI12" s="254">
        <v>0</v>
      </c>
      <c r="AJ12" s="149">
        <v>0</v>
      </c>
      <c r="AK12" s="163"/>
      <c r="AL12" s="135"/>
      <c r="AM12" s="209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70" t="s">
        <v>16</v>
      </c>
      <c r="AY12" s="148">
        <f>SUM($S12:AJ12)</f>
        <v>0.03</v>
      </c>
      <c r="AZ12" s="385"/>
      <c r="BA12" s="386"/>
      <c r="BB12" s="155"/>
      <c r="BC12" s="194"/>
      <c r="BD12" s="194"/>
      <c r="BE12" s="194"/>
      <c r="BF12" s="194"/>
      <c r="BG12" s="194"/>
      <c r="BH12" s="194"/>
      <c r="BI12" s="194"/>
      <c r="BJ12" s="194"/>
    </row>
    <row r="13" spans="1:62" s="104" customFormat="1" ht="39.950000000000003" customHeight="1" x14ac:dyDescent="0.35">
      <c r="A13" s="367"/>
      <c r="B13" s="321" t="s">
        <v>47</v>
      </c>
      <c r="C13" s="299">
        <v>481.47500000000002</v>
      </c>
      <c r="D13" s="299">
        <v>481.93599999999998</v>
      </c>
      <c r="E13" s="260" t="s">
        <v>37</v>
      </c>
      <c r="F13" s="284" t="s">
        <v>188</v>
      </c>
      <c r="G13" s="286" t="s">
        <v>38</v>
      </c>
      <c r="H13" s="329">
        <v>41373</v>
      </c>
      <c r="I13" s="313">
        <v>41578</v>
      </c>
      <c r="J13" s="373">
        <f t="shared" si="0"/>
        <v>205</v>
      </c>
      <c r="K13" s="271">
        <v>0</v>
      </c>
      <c r="L13" s="133" t="s">
        <v>15</v>
      </c>
      <c r="M13" s="124"/>
      <c r="N13" s="165">
        <v>0.06</v>
      </c>
      <c r="O13" s="165">
        <v>0.24</v>
      </c>
      <c r="P13" s="165">
        <v>0.12</v>
      </c>
      <c r="Q13" s="165">
        <v>0.28000000000000003</v>
      </c>
      <c r="R13" s="165">
        <v>0.08</v>
      </c>
      <c r="S13" s="165">
        <v>0.1</v>
      </c>
      <c r="T13" s="165">
        <v>0.12</v>
      </c>
      <c r="U13" s="200"/>
      <c r="V13" s="200"/>
      <c r="W13" s="200"/>
      <c r="X13" s="125"/>
      <c r="Y13" s="124"/>
      <c r="Z13" s="224"/>
      <c r="AA13" s="224"/>
      <c r="AB13" s="230"/>
      <c r="AC13" s="233"/>
      <c r="AD13" s="233"/>
      <c r="AE13" s="236"/>
      <c r="AF13" s="240"/>
      <c r="AG13" s="247"/>
      <c r="AH13" s="251"/>
      <c r="AI13" s="254"/>
      <c r="AJ13" s="149"/>
      <c r="AK13" s="163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70" t="s">
        <v>15</v>
      </c>
      <c r="AY13" s="147">
        <f>SUM($S13:AJ13)</f>
        <v>0.22</v>
      </c>
      <c r="AZ13" s="385" t="str">
        <f t="shared" ref="AZ13" si="3">IF(AY14&lt;AY13,"ATRASADA",IF(AY14=0,"OBRA A INICIAR",IF(BA13&gt;=1,"CONCLUÍDA",IF(AY14&gt;AY13,"ADIANTADA","CONFORME O PREVISTO"))))</f>
        <v>CONCLUÍDA</v>
      </c>
      <c r="BA13" s="386">
        <f>SUM(M14:AJ14,K13)</f>
        <v>1</v>
      </c>
      <c r="BB13" s="155"/>
      <c r="BC13" s="194"/>
      <c r="BD13" s="194"/>
      <c r="BE13" s="194"/>
      <c r="BF13" s="194"/>
      <c r="BG13" s="194"/>
      <c r="BH13" s="194"/>
      <c r="BI13" s="194"/>
      <c r="BJ13" s="194"/>
    </row>
    <row r="14" spans="1:62" s="104" customFormat="1" ht="39.950000000000003" customHeight="1" x14ac:dyDescent="0.35">
      <c r="A14" s="367"/>
      <c r="B14" s="321"/>
      <c r="C14" s="299"/>
      <c r="D14" s="299"/>
      <c r="E14" s="261"/>
      <c r="F14" s="281"/>
      <c r="G14" s="283"/>
      <c r="H14" s="329"/>
      <c r="I14" s="313"/>
      <c r="J14" s="372"/>
      <c r="K14" s="271"/>
      <c r="L14" s="133" t="s">
        <v>16</v>
      </c>
      <c r="M14" s="124"/>
      <c r="N14" s="165">
        <v>0.06</v>
      </c>
      <c r="O14" s="165">
        <v>0.24</v>
      </c>
      <c r="P14" s="165">
        <v>0.12</v>
      </c>
      <c r="Q14" s="165">
        <v>0.28000000000000003</v>
      </c>
      <c r="R14" s="165">
        <v>0.08</v>
      </c>
      <c r="S14" s="165">
        <v>0.04</v>
      </c>
      <c r="T14" s="165">
        <v>0.09</v>
      </c>
      <c r="U14" s="200">
        <v>0.02</v>
      </c>
      <c r="V14" s="200">
        <v>0.02</v>
      </c>
      <c r="W14" s="200">
        <v>0.04</v>
      </c>
      <c r="X14" s="125">
        <v>0.01</v>
      </c>
      <c r="Y14" s="124"/>
      <c r="Z14" s="224">
        <v>0</v>
      </c>
      <c r="AA14" s="224">
        <v>0</v>
      </c>
      <c r="AB14" s="230">
        <v>0</v>
      </c>
      <c r="AC14" s="233">
        <v>0</v>
      </c>
      <c r="AD14" s="233">
        <v>0</v>
      </c>
      <c r="AE14" s="236">
        <v>0</v>
      </c>
      <c r="AF14" s="240">
        <v>0</v>
      </c>
      <c r="AG14" s="247">
        <v>0</v>
      </c>
      <c r="AH14" s="251">
        <v>0</v>
      </c>
      <c r="AI14" s="254">
        <v>0</v>
      </c>
      <c r="AJ14" s="149">
        <v>0</v>
      </c>
      <c r="AK14" s="163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70" t="s">
        <v>16</v>
      </c>
      <c r="AY14" s="148">
        <f>SUM($S14:AJ14)</f>
        <v>0.22</v>
      </c>
      <c r="AZ14" s="385"/>
      <c r="BA14" s="386"/>
      <c r="BB14" s="155"/>
      <c r="BC14" s="194"/>
      <c r="BD14" s="194"/>
      <c r="BE14" s="194"/>
      <c r="BF14" s="194"/>
      <c r="BG14" s="194"/>
      <c r="BH14" s="194"/>
      <c r="BI14" s="194"/>
      <c r="BJ14" s="194"/>
    </row>
    <row r="15" spans="1:62" s="104" customFormat="1" ht="39.950000000000003" customHeight="1" x14ac:dyDescent="0.35">
      <c r="A15" s="368"/>
      <c r="B15" s="328" t="s">
        <v>48</v>
      </c>
      <c r="C15" s="299">
        <v>485.66</v>
      </c>
      <c r="D15" s="299">
        <v>486.25400000000002</v>
      </c>
      <c r="E15" s="270" t="s">
        <v>37</v>
      </c>
      <c r="F15" s="312" t="s">
        <v>188</v>
      </c>
      <c r="G15" s="270" t="s">
        <v>38</v>
      </c>
      <c r="H15" s="345">
        <v>41470</v>
      </c>
      <c r="I15" s="345">
        <v>41620</v>
      </c>
      <c r="J15" s="374">
        <f t="shared" si="0"/>
        <v>150</v>
      </c>
      <c r="K15" s="271">
        <v>0</v>
      </c>
      <c r="L15" s="198" t="s">
        <v>15</v>
      </c>
      <c r="M15" s="196"/>
      <c r="N15" s="196"/>
      <c r="O15" s="196"/>
      <c r="P15" s="196"/>
      <c r="Q15" s="196">
        <v>0.15</v>
      </c>
      <c r="R15" s="196">
        <v>0.35</v>
      </c>
      <c r="S15" s="196">
        <v>0.06</v>
      </c>
      <c r="T15" s="196">
        <v>0.1</v>
      </c>
      <c r="U15" s="200">
        <v>0.15</v>
      </c>
      <c r="V15" s="200">
        <v>0.19</v>
      </c>
      <c r="W15" s="154"/>
      <c r="X15" s="125"/>
      <c r="Y15" s="124"/>
      <c r="Z15" s="224"/>
      <c r="AA15" s="224"/>
      <c r="AB15" s="230"/>
      <c r="AC15" s="233"/>
      <c r="AD15" s="233"/>
      <c r="AE15" s="236"/>
      <c r="AF15" s="240"/>
      <c r="AG15" s="247"/>
      <c r="AH15" s="251"/>
      <c r="AI15" s="254"/>
      <c r="AJ15" s="149"/>
      <c r="AK15" s="163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70" t="s">
        <v>15</v>
      </c>
      <c r="AY15" s="147">
        <f>SUM($S15:AJ15)</f>
        <v>0.5</v>
      </c>
      <c r="AZ15" s="385" t="str">
        <f t="shared" ref="AZ15" si="4">IF(AY16&lt;AY15,"ATRASADA",IF(AY16=0,"OBRA A INICIAR",IF(BA15&gt;=1,"CONCLUÍDA",IF(AY16&gt;AY15,"ADIANTADA","CONFORME O PREVISTO"))))</f>
        <v>CONCLUÍDA</v>
      </c>
      <c r="BA15" s="386">
        <f>SUM(M16:AJ16,K15)</f>
        <v>1.0000000000000002</v>
      </c>
      <c r="BB15" s="155"/>
      <c r="BC15" s="194"/>
      <c r="BD15" s="194"/>
      <c r="BE15" s="194"/>
      <c r="BF15" s="194"/>
      <c r="BG15" s="194"/>
      <c r="BH15" s="194"/>
      <c r="BI15" s="194"/>
      <c r="BJ15" s="194"/>
    </row>
    <row r="16" spans="1:62" s="104" customFormat="1" ht="39.950000000000003" customHeight="1" x14ac:dyDescent="0.35">
      <c r="A16" s="368"/>
      <c r="B16" s="328"/>
      <c r="C16" s="299"/>
      <c r="D16" s="299"/>
      <c r="E16" s="270"/>
      <c r="F16" s="312"/>
      <c r="G16" s="270"/>
      <c r="H16" s="345"/>
      <c r="I16" s="345"/>
      <c r="J16" s="374"/>
      <c r="K16" s="271"/>
      <c r="L16" s="198" t="s">
        <v>16</v>
      </c>
      <c r="M16" s="196"/>
      <c r="N16" s="196"/>
      <c r="O16" s="196"/>
      <c r="P16" s="196"/>
      <c r="Q16" s="196">
        <v>0.15</v>
      </c>
      <c r="R16" s="196">
        <v>0.35</v>
      </c>
      <c r="S16" s="196">
        <v>7.0000000000000007E-2</v>
      </c>
      <c r="T16" s="196">
        <v>0.03</v>
      </c>
      <c r="U16" s="200">
        <v>0</v>
      </c>
      <c r="V16" s="200">
        <v>0.04</v>
      </c>
      <c r="W16" s="200">
        <v>0.02</v>
      </c>
      <c r="X16" s="125">
        <v>0.17</v>
      </c>
      <c r="Y16" s="124">
        <v>0.04</v>
      </c>
      <c r="Z16" s="224">
        <v>0.02</v>
      </c>
      <c r="AA16" s="224">
        <v>0.1</v>
      </c>
      <c r="AB16" s="230">
        <v>0</v>
      </c>
      <c r="AC16" s="233">
        <v>0</v>
      </c>
      <c r="AD16" s="233">
        <v>0.01</v>
      </c>
      <c r="AE16" s="236">
        <v>0</v>
      </c>
      <c r="AF16" s="240">
        <v>0</v>
      </c>
      <c r="AG16" s="247">
        <v>0</v>
      </c>
      <c r="AH16" s="251">
        <v>0</v>
      </c>
      <c r="AI16" s="254">
        <v>0</v>
      </c>
      <c r="AJ16" s="149">
        <v>0</v>
      </c>
      <c r="AK16" s="163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70" t="s">
        <v>16</v>
      </c>
      <c r="AY16" s="148">
        <f>SUM($S16:AJ16)</f>
        <v>0.5</v>
      </c>
      <c r="AZ16" s="385"/>
      <c r="BA16" s="386"/>
      <c r="BB16" s="155"/>
      <c r="BC16" s="194"/>
      <c r="BD16" s="194"/>
      <c r="BE16" s="194"/>
      <c r="BF16" s="194"/>
      <c r="BG16" s="194"/>
      <c r="BH16" s="194"/>
      <c r="BI16" s="194"/>
      <c r="BJ16" s="194"/>
    </row>
    <row r="17" spans="1:62" s="104" customFormat="1" ht="39.950000000000003" customHeight="1" x14ac:dyDescent="0.35">
      <c r="A17" s="367"/>
      <c r="B17" s="321" t="s">
        <v>49</v>
      </c>
      <c r="C17" s="299">
        <v>485.44200000000001</v>
      </c>
      <c r="D17" s="299">
        <v>486.04</v>
      </c>
      <c r="E17" s="260" t="s">
        <v>37</v>
      </c>
      <c r="F17" s="284" t="s">
        <v>188</v>
      </c>
      <c r="G17" s="286" t="s">
        <v>38</v>
      </c>
      <c r="H17" s="329">
        <v>41466</v>
      </c>
      <c r="I17" s="313">
        <v>41616</v>
      </c>
      <c r="J17" s="373">
        <f t="shared" si="0"/>
        <v>150</v>
      </c>
      <c r="K17" s="271">
        <v>0</v>
      </c>
      <c r="L17" s="133" t="s">
        <v>15</v>
      </c>
      <c r="M17" s="124"/>
      <c r="N17" s="165"/>
      <c r="O17" s="165"/>
      <c r="P17" s="165"/>
      <c r="Q17" s="165">
        <v>0.11</v>
      </c>
      <c r="R17" s="165">
        <v>0.08</v>
      </c>
      <c r="S17" s="165">
        <v>0.11</v>
      </c>
      <c r="T17" s="165">
        <v>0.18</v>
      </c>
      <c r="U17" s="200">
        <v>0.24</v>
      </c>
      <c r="V17" s="200">
        <v>0.28000000000000003</v>
      </c>
      <c r="W17" s="200"/>
      <c r="X17" s="125"/>
      <c r="Y17" s="124"/>
      <c r="Z17" s="224"/>
      <c r="AA17" s="224"/>
      <c r="AB17" s="230"/>
      <c r="AC17" s="233"/>
      <c r="AD17" s="233"/>
      <c r="AE17" s="236"/>
      <c r="AF17" s="240"/>
      <c r="AG17" s="247"/>
      <c r="AH17" s="251"/>
      <c r="AI17" s="254"/>
      <c r="AJ17" s="149"/>
      <c r="AK17" s="163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70" t="s">
        <v>15</v>
      </c>
      <c r="AY17" s="147">
        <f>SUM($S17:AJ17)</f>
        <v>0.81</v>
      </c>
      <c r="AZ17" s="385" t="str">
        <f t="shared" ref="AZ17" si="5">IF(AY18&lt;AY17,"ATRASADA",IF(AY18=0,"OBRA A INICIAR",IF(BA17&gt;=1,"CONCLUÍDA",IF(AY18&gt;AY17,"ADIANTADA","CONFORME O PREVISTO"))))</f>
        <v>CONCLUÍDA</v>
      </c>
      <c r="BA17" s="386">
        <f>SUM(M18:AJ18,K17)</f>
        <v>1</v>
      </c>
      <c r="BB17" s="155"/>
      <c r="BC17" s="194"/>
      <c r="BD17" s="194"/>
      <c r="BE17" s="194"/>
      <c r="BF17" s="194"/>
      <c r="BG17" s="194"/>
      <c r="BH17" s="194"/>
      <c r="BI17" s="194"/>
      <c r="BJ17" s="194"/>
    </row>
    <row r="18" spans="1:62" s="104" customFormat="1" ht="39.950000000000003" customHeight="1" x14ac:dyDescent="0.35">
      <c r="A18" s="367"/>
      <c r="B18" s="321"/>
      <c r="C18" s="299"/>
      <c r="D18" s="299"/>
      <c r="E18" s="261"/>
      <c r="F18" s="281"/>
      <c r="G18" s="283"/>
      <c r="H18" s="329"/>
      <c r="I18" s="313"/>
      <c r="J18" s="372"/>
      <c r="K18" s="271"/>
      <c r="L18" s="133" t="s">
        <v>16</v>
      </c>
      <c r="M18" s="124"/>
      <c r="N18" s="165"/>
      <c r="O18" s="165"/>
      <c r="P18" s="165"/>
      <c r="Q18" s="165">
        <v>0.11</v>
      </c>
      <c r="R18" s="165">
        <v>0.08</v>
      </c>
      <c r="S18" s="165">
        <v>0.21</v>
      </c>
      <c r="T18" s="165">
        <v>0.05</v>
      </c>
      <c r="U18" s="200">
        <v>0</v>
      </c>
      <c r="V18" s="200">
        <v>0</v>
      </c>
      <c r="W18" s="200">
        <v>0.03</v>
      </c>
      <c r="X18" s="125">
        <v>0.13</v>
      </c>
      <c r="Y18" s="124">
        <v>0.03</v>
      </c>
      <c r="Z18" s="224">
        <v>0.13</v>
      </c>
      <c r="AA18" s="224">
        <v>0.05</v>
      </c>
      <c r="AB18" s="230">
        <v>0</v>
      </c>
      <c r="AC18" s="233">
        <v>0.02</v>
      </c>
      <c r="AD18" s="233">
        <v>0.06</v>
      </c>
      <c r="AE18" s="236">
        <v>0.09</v>
      </c>
      <c r="AF18" s="240">
        <v>0.01</v>
      </c>
      <c r="AG18" s="247">
        <v>0</v>
      </c>
      <c r="AH18" s="251">
        <v>0</v>
      </c>
      <c r="AI18" s="254">
        <v>0</v>
      </c>
      <c r="AJ18" s="149">
        <v>0</v>
      </c>
      <c r="AK18" s="163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70" t="s">
        <v>16</v>
      </c>
      <c r="AY18" s="148">
        <f>SUM($S18:AJ18)</f>
        <v>0.81000000000000016</v>
      </c>
      <c r="AZ18" s="385"/>
      <c r="BA18" s="386"/>
      <c r="BB18" s="155"/>
      <c r="BC18" s="194"/>
      <c r="BD18" s="194"/>
      <c r="BE18" s="194"/>
      <c r="BF18" s="194"/>
      <c r="BG18" s="194"/>
      <c r="BH18" s="194"/>
      <c r="BI18" s="194"/>
      <c r="BJ18" s="194"/>
    </row>
    <row r="19" spans="1:62" s="104" customFormat="1" ht="39.950000000000003" customHeight="1" x14ac:dyDescent="0.35">
      <c r="A19" s="367"/>
      <c r="B19" s="303" t="s">
        <v>50</v>
      </c>
      <c r="C19" s="299">
        <v>487.327</v>
      </c>
      <c r="D19" s="299">
        <v>488.20699999999999</v>
      </c>
      <c r="E19" s="260" t="s">
        <v>37</v>
      </c>
      <c r="F19" s="284" t="s">
        <v>188</v>
      </c>
      <c r="G19" s="286" t="s">
        <v>217</v>
      </c>
      <c r="H19" s="300">
        <v>41665</v>
      </c>
      <c r="I19" s="301">
        <v>41815</v>
      </c>
      <c r="J19" s="373">
        <f t="shared" si="0"/>
        <v>150</v>
      </c>
      <c r="K19" s="271">
        <v>0</v>
      </c>
      <c r="L19" s="134" t="s">
        <v>15</v>
      </c>
      <c r="M19" s="124"/>
      <c r="N19" s="165"/>
      <c r="O19" s="165"/>
      <c r="P19" s="165"/>
      <c r="Q19" s="165"/>
      <c r="R19" s="165"/>
      <c r="S19" s="165"/>
      <c r="T19" s="165"/>
      <c r="U19" s="200"/>
      <c r="V19" s="200"/>
      <c r="W19" s="200">
        <v>0.06</v>
      </c>
      <c r="X19" s="125">
        <v>0.12</v>
      </c>
      <c r="Y19" s="124">
        <v>0.17</v>
      </c>
      <c r="Z19" s="224">
        <v>0.17</v>
      </c>
      <c r="AA19" s="224">
        <v>0.25</v>
      </c>
      <c r="AB19" s="230">
        <v>0.23</v>
      </c>
      <c r="AC19" s="233"/>
      <c r="AD19" s="233"/>
      <c r="AE19" s="236"/>
      <c r="AF19" s="240"/>
      <c r="AG19" s="247"/>
      <c r="AH19" s="251"/>
      <c r="AI19" s="254"/>
      <c r="AJ19" s="149"/>
      <c r="AK19" s="163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70" t="s">
        <v>15</v>
      </c>
      <c r="AY19" s="147">
        <f>SUM($S19:AJ19)</f>
        <v>1</v>
      </c>
      <c r="AZ19" s="385" t="str">
        <f t="shared" ref="AZ19" si="6">IF(AY20&lt;AY19,"ATRASADA",IF(AY20=0,"OBRA A INICIAR",IF(BA19&gt;=1,"CONCLUÍDA",IF(AY20&gt;AY19,"ADIANTADA","CONFORME O PREVISTO"))))</f>
        <v>CONCLUÍDA</v>
      </c>
      <c r="BA19" s="386">
        <f>SUM(M20:AJ20,K19)</f>
        <v>1</v>
      </c>
      <c r="BB19" s="155"/>
      <c r="BC19" s="194"/>
      <c r="BD19" s="194"/>
      <c r="BE19" s="194"/>
      <c r="BF19" s="194"/>
      <c r="BG19" s="194"/>
      <c r="BH19" s="194"/>
      <c r="BI19" s="194"/>
      <c r="BJ19" s="194"/>
    </row>
    <row r="20" spans="1:62" s="104" customFormat="1" ht="39.950000000000003" customHeight="1" x14ac:dyDescent="0.35">
      <c r="A20" s="367"/>
      <c r="B20" s="303"/>
      <c r="C20" s="299"/>
      <c r="D20" s="299"/>
      <c r="E20" s="261"/>
      <c r="F20" s="281"/>
      <c r="G20" s="283"/>
      <c r="H20" s="300"/>
      <c r="I20" s="301"/>
      <c r="J20" s="372"/>
      <c r="K20" s="271"/>
      <c r="L20" s="134" t="s">
        <v>16</v>
      </c>
      <c r="M20" s="124"/>
      <c r="N20" s="165"/>
      <c r="O20" s="165"/>
      <c r="P20" s="165"/>
      <c r="Q20" s="165"/>
      <c r="R20" s="165"/>
      <c r="S20" s="165">
        <v>0.1</v>
      </c>
      <c r="T20" s="165">
        <v>0.01</v>
      </c>
      <c r="U20" s="200">
        <v>0</v>
      </c>
      <c r="V20" s="200">
        <v>0</v>
      </c>
      <c r="W20" s="200">
        <v>0</v>
      </c>
      <c r="X20" s="125">
        <v>0</v>
      </c>
      <c r="Y20" s="124">
        <v>0</v>
      </c>
      <c r="Z20" s="224">
        <v>0</v>
      </c>
      <c r="AA20" s="224">
        <v>0</v>
      </c>
      <c r="AB20" s="230">
        <v>0.21</v>
      </c>
      <c r="AC20" s="233">
        <v>0.11</v>
      </c>
      <c r="AD20" s="233">
        <v>7.0000000000000007E-2</v>
      </c>
      <c r="AE20" s="236">
        <v>0.23</v>
      </c>
      <c r="AF20" s="240">
        <v>0.04</v>
      </c>
      <c r="AG20" s="247">
        <v>0.09</v>
      </c>
      <c r="AH20" s="251">
        <v>0.12</v>
      </c>
      <c r="AI20" s="254">
        <v>0.02</v>
      </c>
      <c r="AJ20" s="149">
        <v>0</v>
      </c>
      <c r="AK20" s="163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70" t="s">
        <v>16</v>
      </c>
      <c r="AY20" s="148">
        <f>SUM($S20:AJ20)</f>
        <v>1</v>
      </c>
      <c r="AZ20" s="385"/>
      <c r="BA20" s="386"/>
      <c r="BB20" s="155"/>
      <c r="BC20" s="194"/>
      <c r="BD20" s="194"/>
      <c r="BE20" s="194"/>
      <c r="BF20" s="194"/>
      <c r="BG20" s="194"/>
      <c r="BH20" s="194"/>
      <c r="BI20" s="194"/>
      <c r="BJ20" s="194"/>
    </row>
    <row r="21" spans="1:62" s="104" customFormat="1" ht="39.950000000000003" customHeight="1" x14ac:dyDescent="0.35">
      <c r="A21" s="367"/>
      <c r="B21" s="321" t="s">
        <v>51</v>
      </c>
      <c r="C21" s="299">
        <v>488.4</v>
      </c>
      <c r="D21" s="299">
        <v>489.32499999999999</v>
      </c>
      <c r="E21" s="260" t="s">
        <v>37</v>
      </c>
      <c r="F21" s="284" t="s">
        <v>188</v>
      </c>
      <c r="G21" s="286" t="s">
        <v>38</v>
      </c>
      <c r="H21" s="329">
        <v>41403</v>
      </c>
      <c r="I21" s="313">
        <v>41583</v>
      </c>
      <c r="J21" s="373">
        <f t="shared" si="0"/>
        <v>180</v>
      </c>
      <c r="K21" s="271">
        <v>0</v>
      </c>
      <c r="L21" s="133" t="s">
        <v>15</v>
      </c>
      <c r="M21" s="124"/>
      <c r="N21" s="165"/>
      <c r="O21" s="165">
        <v>0.2</v>
      </c>
      <c r="P21" s="165">
        <v>0.02</v>
      </c>
      <c r="Q21" s="165">
        <v>0.18</v>
      </c>
      <c r="R21" s="165">
        <v>0.06</v>
      </c>
      <c r="S21" s="165">
        <v>0.15</v>
      </c>
      <c r="T21" s="165">
        <v>0.18</v>
      </c>
      <c r="U21" s="200">
        <v>0.21</v>
      </c>
      <c r="V21" s="200"/>
      <c r="W21" s="200"/>
      <c r="X21" s="125"/>
      <c r="Y21" s="124"/>
      <c r="Z21" s="224"/>
      <c r="AA21" s="224"/>
      <c r="AB21" s="230"/>
      <c r="AC21" s="233"/>
      <c r="AD21" s="233"/>
      <c r="AE21" s="236"/>
      <c r="AF21" s="240"/>
      <c r="AG21" s="247"/>
      <c r="AH21" s="251"/>
      <c r="AI21" s="254"/>
      <c r="AJ21" s="149"/>
      <c r="AK21" s="163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70" t="s">
        <v>15</v>
      </c>
      <c r="AY21" s="147">
        <f>SUM($S21:AJ21)</f>
        <v>0.53999999999999992</v>
      </c>
      <c r="AZ21" s="385" t="str">
        <f t="shared" ref="AZ21" si="7">IF(AY22&lt;AY21,"ATRASADA",IF(AY22=0,"OBRA A INICIAR",IF(BA21&gt;=1,"CONCLUÍDA",IF(AY22&gt;AY21,"ADIANTADA","CONFORME O PREVISTO"))))</f>
        <v>CONCLUÍDA</v>
      </c>
      <c r="BA21" s="386">
        <f>SUM(M22:AJ22,K21)</f>
        <v>1</v>
      </c>
      <c r="BB21" s="155"/>
      <c r="BC21" s="194"/>
      <c r="BD21" s="194"/>
      <c r="BE21" s="194"/>
      <c r="BF21" s="194"/>
      <c r="BG21" s="194"/>
      <c r="BH21" s="194"/>
      <c r="BI21" s="194"/>
      <c r="BJ21" s="194"/>
    </row>
    <row r="22" spans="1:62" s="104" customFormat="1" ht="39.950000000000003" customHeight="1" x14ac:dyDescent="0.35">
      <c r="A22" s="367"/>
      <c r="B22" s="321"/>
      <c r="C22" s="299"/>
      <c r="D22" s="299"/>
      <c r="E22" s="261"/>
      <c r="F22" s="281"/>
      <c r="G22" s="283"/>
      <c r="H22" s="329"/>
      <c r="I22" s="313"/>
      <c r="J22" s="372"/>
      <c r="K22" s="271"/>
      <c r="L22" s="133" t="s">
        <v>16</v>
      </c>
      <c r="M22" s="124"/>
      <c r="N22" s="165"/>
      <c r="O22" s="165">
        <v>0.2</v>
      </c>
      <c r="P22" s="165">
        <v>0.02</v>
      </c>
      <c r="Q22" s="165">
        <v>0.18</v>
      </c>
      <c r="R22" s="165">
        <v>0.06</v>
      </c>
      <c r="S22" s="165">
        <v>0.11</v>
      </c>
      <c r="T22" s="165">
        <v>0.12</v>
      </c>
      <c r="U22" s="200">
        <v>7.0000000000000007E-2</v>
      </c>
      <c r="V22" s="200">
        <v>0.02</v>
      </c>
      <c r="W22" s="200">
        <v>0.18</v>
      </c>
      <c r="X22" s="125">
        <v>0.04</v>
      </c>
      <c r="Y22" s="124"/>
      <c r="Z22" s="224">
        <v>0</v>
      </c>
      <c r="AA22" s="224">
        <v>0</v>
      </c>
      <c r="AB22" s="230">
        <v>0</v>
      </c>
      <c r="AC22" s="233">
        <v>0</v>
      </c>
      <c r="AD22" s="233">
        <v>0</v>
      </c>
      <c r="AE22" s="236">
        <v>0</v>
      </c>
      <c r="AF22" s="240">
        <v>0</v>
      </c>
      <c r="AG22" s="247">
        <v>0</v>
      </c>
      <c r="AH22" s="251">
        <v>0</v>
      </c>
      <c r="AI22" s="254">
        <v>0</v>
      </c>
      <c r="AJ22" s="149">
        <v>0</v>
      </c>
      <c r="AK22" s="163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70" t="s">
        <v>16</v>
      </c>
      <c r="AY22" s="148">
        <f>SUM($S22:AJ22)</f>
        <v>0.54</v>
      </c>
      <c r="AZ22" s="385"/>
      <c r="BA22" s="386"/>
      <c r="BB22" s="155"/>
      <c r="BC22" s="194"/>
      <c r="BD22" s="194"/>
      <c r="BE22" s="194"/>
      <c r="BF22" s="194"/>
      <c r="BG22" s="194"/>
      <c r="BH22" s="194"/>
      <c r="BI22" s="194"/>
      <c r="BJ22" s="194"/>
    </row>
    <row r="23" spans="1:62" s="104" customFormat="1" ht="39.950000000000003" customHeight="1" x14ac:dyDescent="0.35">
      <c r="A23" s="367"/>
      <c r="B23" s="321" t="s">
        <v>52</v>
      </c>
      <c r="C23" s="299">
        <v>489.69499999999999</v>
      </c>
      <c r="D23" s="299">
        <v>490.10500000000002</v>
      </c>
      <c r="E23" s="260" t="s">
        <v>37</v>
      </c>
      <c r="F23" s="284" t="s">
        <v>188</v>
      </c>
      <c r="G23" s="286" t="s">
        <v>38</v>
      </c>
      <c r="H23" s="329">
        <v>41396</v>
      </c>
      <c r="I23" s="313">
        <v>41608</v>
      </c>
      <c r="J23" s="373">
        <f t="shared" si="0"/>
        <v>212</v>
      </c>
      <c r="K23" s="271">
        <v>0</v>
      </c>
      <c r="L23" s="133" t="s">
        <v>15</v>
      </c>
      <c r="M23" s="124"/>
      <c r="N23" s="165"/>
      <c r="O23" s="165">
        <v>0.2</v>
      </c>
      <c r="P23" s="165">
        <v>0.1</v>
      </c>
      <c r="Q23" s="165">
        <v>0.13</v>
      </c>
      <c r="R23" s="165">
        <v>0.15</v>
      </c>
      <c r="S23" s="165">
        <v>0.08</v>
      </c>
      <c r="T23" s="165">
        <v>0.13</v>
      </c>
      <c r="U23" s="200">
        <v>0.21</v>
      </c>
      <c r="V23" s="200"/>
      <c r="W23" s="200"/>
      <c r="X23" s="125"/>
      <c r="Y23" s="124"/>
      <c r="Z23" s="224"/>
      <c r="AA23" s="224"/>
      <c r="AB23" s="230"/>
      <c r="AC23" s="233"/>
      <c r="AD23" s="233"/>
      <c r="AE23" s="236"/>
      <c r="AF23" s="240"/>
      <c r="AG23" s="247"/>
      <c r="AH23" s="251"/>
      <c r="AI23" s="254"/>
      <c r="AJ23" s="149"/>
      <c r="AK23" s="163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70" t="s">
        <v>15</v>
      </c>
      <c r="AY23" s="147">
        <f>SUM($S23:AJ23)</f>
        <v>0.42000000000000004</v>
      </c>
      <c r="AZ23" s="385" t="str">
        <f t="shared" ref="AZ23" si="8">IF(AY24&lt;AY23,"ATRASADA",IF(AY24=0,"OBRA A INICIAR",IF(BA23&gt;=1,"CONCLUÍDA",IF(AY24&gt;AY23,"ADIANTADA","CONFORME O PREVISTO"))))</f>
        <v>CONCLUÍDA</v>
      </c>
      <c r="BA23" s="386">
        <f>SUM(M24:AJ24,K23)</f>
        <v>1</v>
      </c>
      <c r="BB23" s="155"/>
      <c r="BC23" s="194"/>
      <c r="BD23" s="194"/>
      <c r="BE23" s="194"/>
      <c r="BF23" s="194"/>
      <c r="BG23" s="194"/>
      <c r="BH23" s="194"/>
      <c r="BI23" s="194"/>
      <c r="BJ23" s="194"/>
    </row>
    <row r="24" spans="1:62" s="104" customFormat="1" ht="39.950000000000003" customHeight="1" x14ac:dyDescent="0.35">
      <c r="A24" s="367"/>
      <c r="B24" s="321"/>
      <c r="C24" s="299"/>
      <c r="D24" s="299"/>
      <c r="E24" s="261"/>
      <c r="F24" s="281"/>
      <c r="G24" s="283"/>
      <c r="H24" s="329"/>
      <c r="I24" s="313"/>
      <c r="J24" s="372"/>
      <c r="K24" s="271"/>
      <c r="L24" s="133" t="s">
        <v>16</v>
      </c>
      <c r="M24" s="124"/>
      <c r="N24" s="165"/>
      <c r="O24" s="165">
        <v>0.2</v>
      </c>
      <c r="P24" s="165">
        <v>0.1</v>
      </c>
      <c r="Q24" s="165">
        <v>0.13</v>
      </c>
      <c r="R24" s="165">
        <v>0.15</v>
      </c>
      <c r="S24" s="165">
        <v>0.22</v>
      </c>
      <c r="T24" s="165">
        <v>0.17</v>
      </c>
      <c r="U24" s="200">
        <v>0</v>
      </c>
      <c r="V24" s="200">
        <v>0</v>
      </c>
      <c r="W24" s="200">
        <v>0</v>
      </c>
      <c r="X24" s="125">
        <v>0.03</v>
      </c>
      <c r="Y24" s="124"/>
      <c r="Z24" s="224">
        <v>0</v>
      </c>
      <c r="AA24" s="224">
        <v>0</v>
      </c>
      <c r="AB24" s="230">
        <v>0</v>
      </c>
      <c r="AC24" s="233">
        <v>0</v>
      </c>
      <c r="AD24" s="233">
        <v>0</v>
      </c>
      <c r="AE24" s="236">
        <v>0</v>
      </c>
      <c r="AF24" s="240">
        <v>0</v>
      </c>
      <c r="AG24" s="247">
        <v>0</v>
      </c>
      <c r="AH24" s="251">
        <v>0</v>
      </c>
      <c r="AI24" s="254">
        <v>0</v>
      </c>
      <c r="AJ24" s="149">
        <v>0</v>
      </c>
      <c r="AK24" s="163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70" t="s">
        <v>16</v>
      </c>
      <c r="AY24" s="148">
        <f>SUM($S24:AJ24)</f>
        <v>0.42000000000000004</v>
      </c>
      <c r="AZ24" s="385"/>
      <c r="BA24" s="386"/>
      <c r="BB24" s="155"/>
      <c r="BC24" s="194"/>
      <c r="BD24" s="194"/>
      <c r="BE24" s="194"/>
      <c r="BF24" s="194"/>
      <c r="BG24" s="194"/>
      <c r="BH24" s="194"/>
      <c r="BI24" s="194"/>
      <c r="BJ24" s="194"/>
    </row>
    <row r="25" spans="1:62" s="104" customFormat="1" ht="39.950000000000003" customHeight="1" x14ac:dyDescent="0.35">
      <c r="A25" s="367"/>
      <c r="B25" s="303" t="s">
        <v>53</v>
      </c>
      <c r="C25" s="299">
        <v>489.69200000000001</v>
      </c>
      <c r="D25" s="299">
        <v>490.75299999999999</v>
      </c>
      <c r="E25" s="260" t="s">
        <v>37</v>
      </c>
      <c r="F25" s="284" t="s">
        <v>188</v>
      </c>
      <c r="G25" s="286" t="s">
        <v>38</v>
      </c>
      <c r="H25" s="300">
        <v>41492</v>
      </c>
      <c r="I25" s="301">
        <v>41670</v>
      </c>
      <c r="J25" s="373">
        <f t="shared" si="0"/>
        <v>178</v>
      </c>
      <c r="K25" s="271">
        <v>0</v>
      </c>
      <c r="L25" s="134" t="s">
        <v>15</v>
      </c>
      <c r="M25" s="124"/>
      <c r="N25" s="165"/>
      <c r="O25" s="165"/>
      <c r="P25" s="165"/>
      <c r="Q25" s="165"/>
      <c r="R25" s="165">
        <v>0.04</v>
      </c>
      <c r="S25" s="165">
        <v>0.08</v>
      </c>
      <c r="T25" s="165">
        <v>0.12</v>
      </c>
      <c r="U25" s="200">
        <v>0.2</v>
      </c>
      <c r="V25" s="200">
        <v>0.25</v>
      </c>
      <c r="W25" s="200">
        <v>0.31</v>
      </c>
      <c r="X25" s="125"/>
      <c r="Y25" s="124"/>
      <c r="Z25" s="224"/>
      <c r="AA25" s="224"/>
      <c r="AB25" s="230"/>
      <c r="AC25" s="233"/>
      <c r="AD25" s="233"/>
      <c r="AE25" s="236"/>
      <c r="AF25" s="240"/>
      <c r="AG25" s="247"/>
      <c r="AH25" s="251"/>
      <c r="AI25" s="254"/>
      <c r="AJ25" s="149"/>
      <c r="AK25" s="163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70" t="s">
        <v>15</v>
      </c>
      <c r="AY25" s="147">
        <f>SUM($S25:AJ25)</f>
        <v>0.96</v>
      </c>
      <c r="AZ25" s="385" t="str">
        <f t="shared" ref="AZ25" si="9">IF(AY26&lt;AY25,"ATRASADA",IF(AY26=0,"OBRA A INICIAR",IF(BA25&gt;=1,"CONCLUÍDA",IF(AY26&gt;AY25,"ADIANTADA","CONFORME O PREVISTO"))))</f>
        <v>CONCLUÍDA</v>
      </c>
      <c r="BA25" s="386">
        <f>SUM(M26:AJ26,K25)</f>
        <v>1</v>
      </c>
      <c r="BB25" s="155"/>
      <c r="BC25" s="194"/>
      <c r="BD25" s="194"/>
      <c r="BE25" s="194"/>
      <c r="BF25" s="194"/>
      <c r="BG25" s="194"/>
      <c r="BH25" s="194"/>
      <c r="BI25" s="194"/>
      <c r="BJ25" s="194"/>
    </row>
    <row r="26" spans="1:62" s="104" customFormat="1" ht="39.950000000000003" customHeight="1" x14ac:dyDescent="0.35">
      <c r="A26" s="367"/>
      <c r="B26" s="303"/>
      <c r="C26" s="299"/>
      <c r="D26" s="299"/>
      <c r="E26" s="261"/>
      <c r="F26" s="281"/>
      <c r="G26" s="283"/>
      <c r="H26" s="300"/>
      <c r="I26" s="301"/>
      <c r="J26" s="372"/>
      <c r="K26" s="271"/>
      <c r="L26" s="134" t="s">
        <v>16</v>
      </c>
      <c r="M26" s="124"/>
      <c r="N26" s="165"/>
      <c r="O26" s="165"/>
      <c r="P26" s="165"/>
      <c r="Q26" s="165"/>
      <c r="R26" s="165">
        <v>0.04</v>
      </c>
      <c r="S26" s="165">
        <v>0.14000000000000001</v>
      </c>
      <c r="T26" s="165">
        <v>0.11</v>
      </c>
      <c r="U26" s="200">
        <v>0.06</v>
      </c>
      <c r="V26" s="200">
        <v>0.02</v>
      </c>
      <c r="W26" s="200">
        <v>0</v>
      </c>
      <c r="X26" s="125">
        <v>0.05</v>
      </c>
      <c r="Y26" s="124">
        <v>0.05</v>
      </c>
      <c r="Z26" s="224">
        <v>0.02</v>
      </c>
      <c r="AA26" s="224">
        <v>0.14000000000000001</v>
      </c>
      <c r="AB26" s="230">
        <v>0.06</v>
      </c>
      <c r="AC26" s="233">
        <v>0.13</v>
      </c>
      <c r="AD26" s="233">
        <v>0.06</v>
      </c>
      <c r="AE26" s="236">
        <v>0.08</v>
      </c>
      <c r="AF26" s="240">
        <v>0.03</v>
      </c>
      <c r="AG26" s="247">
        <v>0</v>
      </c>
      <c r="AH26" s="251">
        <v>0.01</v>
      </c>
      <c r="AI26" s="254">
        <v>0</v>
      </c>
      <c r="AJ26" s="149">
        <v>0</v>
      </c>
      <c r="AK26" s="163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70" t="s">
        <v>16</v>
      </c>
      <c r="AY26" s="148">
        <f>SUM($S26:AJ26)</f>
        <v>0.96000000000000008</v>
      </c>
      <c r="AZ26" s="385"/>
      <c r="BA26" s="386"/>
      <c r="BB26" s="155"/>
      <c r="BC26" s="194"/>
      <c r="BD26" s="194"/>
      <c r="BE26" s="194"/>
      <c r="BF26" s="194"/>
      <c r="BG26" s="194"/>
      <c r="BH26" s="194"/>
      <c r="BI26" s="194"/>
      <c r="BJ26" s="194"/>
    </row>
    <row r="27" spans="1:62" s="104" customFormat="1" ht="39.950000000000003" customHeight="1" x14ac:dyDescent="0.35">
      <c r="A27" s="367"/>
      <c r="B27" s="303" t="s">
        <v>54</v>
      </c>
      <c r="C27" s="299">
        <v>491.4</v>
      </c>
      <c r="D27" s="299">
        <v>491.72800000000001</v>
      </c>
      <c r="E27" s="260" t="s">
        <v>37</v>
      </c>
      <c r="F27" s="276" t="s">
        <v>204</v>
      </c>
      <c r="G27" s="286" t="s">
        <v>38</v>
      </c>
      <c r="H27" s="300">
        <v>41520</v>
      </c>
      <c r="I27" s="301">
        <v>41698</v>
      </c>
      <c r="J27" s="373">
        <f t="shared" si="0"/>
        <v>178</v>
      </c>
      <c r="K27" s="271">
        <v>0</v>
      </c>
      <c r="L27" s="134" t="s">
        <v>15</v>
      </c>
      <c r="M27" s="124"/>
      <c r="N27" s="165"/>
      <c r="O27" s="165"/>
      <c r="P27" s="165"/>
      <c r="Q27" s="165"/>
      <c r="R27" s="165"/>
      <c r="S27" s="165">
        <v>0.12</v>
      </c>
      <c r="T27" s="165">
        <v>0.17</v>
      </c>
      <c r="U27" s="200">
        <v>0.17</v>
      </c>
      <c r="V27" s="200">
        <v>0.12</v>
      </c>
      <c r="W27" s="200">
        <v>0.23</v>
      </c>
      <c r="X27" s="125">
        <v>0.19</v>
      </c>
      <c r="Y27" s="124"/>
      <c r="Z27" s="224"/>
      <c r="AA27" s="224"/>
      <c r="AB27" s="230"/>
      <c r="AC27" s="233"/>
      <c r="AD27" s="233"/>
      <c r="AE27" s="236"/>
      <c r="AF27" s="240"/>
      <c r="AG27" s="247"/>
      <c r="AH27" s="251"/>
      <c r="AI27" s="254"/>
      <c r="AJ27" s="149"/>
      <c r="AK27" s="163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70" t="s">
        <v>15</v>
      </c>
      <c r="AY27" s="147">
        <f>SUM($S27:AJ27)</f>
        <v>1</v>
      </c>
      <c r="AZ27" s="385" t="str">
        <f t="shared" ref="AZ27" si="10">IF(AY28&lt;AY27,"ATRASADA",IF(AY28=0,"OBRA A INICIAR",IF(BA27&gt;=1,"CONCLUÍDA",IF(AY28&gt;AY27,"ADIANTADA","CONFORME O PREVISTO"))))</f>
        <v>CONCLUÍDA</v>
      </c>
      <c r="BA27" s="386">
        <f>SUM(M28:AJ28,K27)</f>
        <v>1</v>
      </c>
      <c r="BB27" s="155"/>
      <c r="BC27" s="194"/>
      <c r="BD27" s="194"/>
      <c r="BE27" s="194"/>
      <c r="BF27" s="194"/>
      <c r="BG27" s="194"/>
      <c r="BH27" s="194"/>
      <c r="BI27" s="194"/>
      <c r="BJ27" s="194"/>
    </row>
    <row r="28" spans="1:62" s="104" customFormat="1" ht="39.950000000000003" customHeight="1" x14ac:dyDescent="0.35">
      <c r="A28" s="367"/>
      <c r="B28" s="303"/>
      <c r="C28" s="299"/>
      <c r="D28" s="299"/>
      <c r="E28" s="261"/>
      <c r="F28" s="289"/>
      <c r="G28" s="283"/>
      <c r="H28" s="300"/>
      <c r="I28" s="301"/>
      <c r="J28" s="372"/>
      <c r="K28" s="271"/>
      <c r="L28" s="134" t="s">
        <v>16</v>
      </c>
      <c r="M28" s="124"/>
      <c r="N28" s="165"/>
      <c r="O28" s="165"/>
      <c r="P28" s="165"/>
      <c r="Q28" s="165"/>
      <c r="R28" s="165"/>
      <c r="S28" s="165">
        <v>0.05</v>
      </c>
      <c r="T28" s="165">
        <v>0.03</v>
      </c>
      <c r="U28" s="200">
        <v>0.01</v>
      </c>
      <c r="V28" s="200">
        <v>0.01</v>
      </c>
      <c r="W28" s="200">
        <v>0</v>
      </c>
      <c r="X28" s="125">
        <v>0</v>
      </c>
      <c r="Y28" s="124">
        <v>0</v>
      </c>
      <c r="Z28" s="224">
        <v>0</v>
      </c>
      <c r="AA28" s="224">
        <v>0</v>
      </c>
      <c r="AB28" s="230">
        <v>0</v>
      </c>
      <c r="AC28" s="233">
        <v>0.01</v>
      </c>
      <c r="AD28" s="233">
        <v>0.01</v>
      </c>
      <c r="AE28" s="236">
        <v>0.16</v>
      </c>
      <c r="AF28" s="240">
        <v>0.4</v>
      </c>
      <c r="AG28" s="247">
        <v>0.11</v>
      </c>
      <c r="AH28" s="251">
        <v>0.17</v>
      </c>
      <c r="AI28" s="254">
        <v>0.04</v>
      </c>
      <c r="AJ28" s="149">
        <v>0</v>
      </c>
      <c r="AK28" s="163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70" t="s">
        <v>16</v>
      </c>
      <c r="AY28" s="148">
        <f>SUM($S28:AJ28)</f>
        <v>1</v>
      </c>
      <c r="AZ28" s="385"/>
      <c r="BA28" s="386"/>
      <c r="BB28" s="155"/>
      <c r="BC28" s="194"/>
      <c r="BD28" s="194"/>
      <c r="BE28" s="194"/>
      <c r="BF28" s="194"/>
      <c r="BG28" s="194"/>
      <c r="BH28" s="194"/>
      <c r="BI28" s="194"/>
      <c r="BJ28" s="194"/>
    </row>
    <row r="29" spans="1:62" s="104" customFormat="1" ht="39.950000000000003" customHeight="1" x14ac:dyDescent="0.35">
      <c r="A29" s="367"/>
      <c r="B29" s="303" t="s">
        <v>55</v>
      </c>
      <c r="C29" s="299">
        <v>492.66</v>
      </c>
      <c r="D29" s="299">
        <v>493.82799999999997</v>
      </c>
      <c r="E29" s="260" t="s">
        <v>37</v>
      </c>
      <c r="F29" s="276" t="s">
        <v>204</v>
      </c>
      <c r="G29" s="286" t="s">
        <v>38</v>
      </c>
      <c r="H29" s="300">
        <v>41548</v>
      </c>
      <c r="I29" s="301">
        <v>41729</v>
      </c>
      <c r="J29" s="373">
        <f t="shared" si="0"/>
        <v>181</v>
      </c>
      <c r="K29" s="271">
        <v>0</v>
      </c>
      <c r="L29" s="134" t="s">
        <v>15</v>
      </c>
      <c r="M29" s="124"/>
      <c r="N29" s="165"/>
      <c r="O29" s="165"/>
      <c r="P29" s="165"/>
      <c r="Q29" s="165"/>
      <c r="R29" s="165"/>
      <c r="S29" s="165"/>
      <c r="T29" s="165">
        <v>0.12</v>
      </c>
      <c r="U29" s="200">
        <v>0.17</v>
      </c>
      <c r="V29" s="200">
        <v>0.17</v>
      </c>
      <c r="W29" s="200">
        <v>0.12</v>
      </c>
      <c r="X29" s="125">
        <v>0.23</v>
      </c>
      <c r="Y29" s="124">
        <v>0.19</v>
      </c>
      <c r="Z29" s="135"/>
      <c r="AA29" s="224"/>
      <c r="AB29" s="230"/>
      <c r="AC29" s="233"/>
      <c r="AD29" s="233"/>
      <c r="AE29" s="236"/>
      <c r="AF29" s="240"/>
      <c r="AG29" s="247"/>
      <c r="AH29" s="251"/>
      <c r="AI29" s="254"/>
      <c r="AJ29" s="149"/>
      <c r="AK29" s="163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70" t="s">
        <v>15</v>
      </c>
      <c r="AY29" s="147">
        <f>SUM($S29:AJ29)</f>
        <v>1</v>
      </c>
      <c r="AZ29" s="385" t="str">
        <f t="shared" ref="AZ29" si="11">IF(AY30&lt;AY29,"ATRASADA",IF(AY30=0,"OBRA A INICIAR",IF(BA29&gt;=1,"CONCLUÍDA",IF(AY30&gt;AY29,"ADIANTADA","CONFORME O PREVISTO"))))</f>
        <v>CONCLUÍDA</v>
      </c>
      <c r="BA29" s="386">
        <f>SUM(M30:AJ30,K29)</f>
        <v>1</v>
      </c>
      <c r="BB29" s="155"/>
      <c r="BC29" s="194"/>
      <c r="BD29" s="194"/>
      <c r="BE29" s="194"/>
      <c r="BF29" s="194"/>
      <c r="BG29" s="194"/>
      <c r="BH29" s="194"/>
      <c r="BI29" s="194"/>
      <c r="BJ29" s="194"/>
    </row>
    <row r="30" spans="1:62" s="104" customFormat="1" ht="39.950000000000003" customHeight="1" x14ac:dyDescent="0.35">
      <c r="A30" s="367"/>
      <c r="B30" s="303"/>
      <c r="C30" s="299"/>
      <c r="D30" s="299"/>
      <c r="E30" s="261"/>
      <c r="F30" s="289"/>
      <c r="G30" s="283"/>
      <c r="H30" s="300"/>
      <c r="I30" s="301"/>
      <c r="J30" s="372"/>
      <c r="K30" s="271"/>
      <c r="L30" s="134" t="s">
        <v>16</v>
      </c>
      <c r="M30" s="124"/>
      <c r="N30" s="165"/>
      <c r="O30" s="165"/>
      <c r="P30" s="165"/>
      <c r="Q30" s="165"/>
      <c r="R30" s="165"/>
      <c r="S30" s="165">
        <v>0.03</v>
      </c>
      <c r="T30" s="165">
        <v>0</v>
      </c>
      <c r="U30" s="200">
        <v>0</v>
      </c>
      <c r="V30" s="200">
        <v>0</v>
      </c>
      <c r="W30" s="200">
        <v>0</v>
      </c>
      <c r="X30" s="125">
        <v>0</v>
      </c>
      <c r="Y30" s="124">
        <v>0</v>
      </c>
      <c r="Z30" s="224">
        <v>0</v>
      </c>
      <c r="AA30" s="224">
        <v>0.08</v>
      </c>
      <c r="AB30" s="230">
        <v>0.16</v>
      </c>
      <c r="AC30" s="233">
        <v>0.08</v>
      </c>
      <c r="AD30" s="233">
        <v>0.16</v>
      </c>
      <c r="AE30" s="236">
        <v>0.32</v>
      </c>
      <c r="AF30" s="240">
        <v>0.12</v>
      </c>
      <c r="AG30" s="247">
        <v>0.05</v>
      </c>
      <c r="AH30" s="251">
        <v>0</v>
      </c>
      <c r="AI30" s="254">
        <v>0</v>
      </c>
      <c r="AJ30" s="149">
        <v>0</v>
      </c>
      <c r="AK30" s="163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70" t="s">
        <v>16</v>
      </c>
      <c r="AY30" s="148">
        <f>SUM($S30:AJ30)</f>
        <v>1</v>
      </c>
      <c r="AZ30" s="385"/>
      <c r="BA30" s="386"/>
      <c r="BB30" s="155"/>
      <c r="BC30" s="194"/>
      <c r="BD30" s="194"/>
      <c r="BE30" s="194"/>
      <c r="BF30" s="194"/>
      <c r="BG30" s="194"/>
      <c r="BH30" s="194"/>
      <c r="BI30" s="194"/>
      <c r="BJ30" s="194"/>
    </row>
    <row r="31" spans="1:62" s="104" customFormat="1" ht="39.950000000000003" customHeight="1" x14ac:dyDescent="0.35">
      <c r="A31" s="367"/>
      <c r="B31" s="303" t="s">
        <v>56</v>
      </c>
      <c r="C31" s="299">
        <v>494.35500000000002</v>
      </c>
      <c r="D31" s="299">
        <v>495.12</v>
      </c>
      <c r="E31" s="260" t="s">
        <v>37</v>
      </c>
      <c r="F31" s="276" t="s">
        <v>204</v>
      </c>
      <c r="G31" s="286" t="s">
        <v>38</v>
      </c>
      <c r="H31" s="300">
        <v>41522</v>
      </c>
      <c r="I31" s="301">
        <v>41698</v>
      </c>
      <c r="J31" s="373">
        <f t="shared" si="0"/>
        <v>176</v>
      </c>
      <c r="K31" s="271">
        <v>0</v>
      </c>
      <c r="L31" s="134" t="s">
        <v>15</v>
      </c>
      <c r="M31" s="124"/>
      <c r="N31" s="165"/>
      <c r="O31" s="165"/>
      <c r="P31" s="165"/>
      <c r="Q31" s="165"/>
      <c r="R31" s="165"/>
      <c r="S31" s="165">
        <v>0.12</v>
      </c>
      <c r="T31" s="165">
        <v>0.17</v>
      </c>
      <c r="U31" s="200">
        <v>0.17</v>
      </c>
      <c r="V31" s="200">
        <v>0.12</v>
      </c>
      <c r="W31" s="200">
        <v>0.23</v>
      </c>
      <c r="X31" s="125">
        <v>0.19</v>
      </c>
      <c r="Y31" s="124"/>
      <c r="Z31" s="224"/>
      <c r="AA31" s="224"/>
      <c r="AB31" s="230"/>
      <c r="AC31" s="233"/>
      <c r="AD31" s="233"/>
      <c r="AE31" s="236"/>
      <c r="AF31" s="240"/>
      <c r="AG31" s="247"/>
      <c r="AH31" s="251"/>
      <c r="AI31" s="254"/>
      <c r="AJ31" s="149"/>
      <c r="AK31" s="163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70" t="s">
        <v>15</v>
      </c>
      <c r="AY31" s="147">
        <f>SUM($S31:AJ31)</f>
        <v>1</v>
      </c>
      <c r="AZ31" s="385" t="str">
        <f t="shared" ref="AZ31" si="12">IF(AY32&lt;AY31,"ATRASADA",IF(AY32=0,"OBRA A INICIAR",IF(BA31&gt;=1,"CONCLUÍDA",IF(AY32&gt;AY31,"ADIANTADA","CONFORME O PREVISTO"))))</f>
        <v>CONCLUÍDA</v>
      </c>
      <c r="BA31" s="386">
        <f>SUM(M32:AJ32,K31)</f>
        <v>1</v>
      </c>
      <c r="BB31" s="155"/>
      <c r="BC31" s="194"/>
      <c r="BD31" s="194"/>
      <c r="BE31" s="194"/>
      <c r="BF31" s="194"/>
      <c r="BG31" s="194"/>
      <c r="BH31" s="194"/>
      <c r="BI31" s="194"/>
      <c r="BJ31" s="194"/>
    </row>
    <row r="32" spans="1:62" s="104" customFormat="1" ht="39.950000000000003" customHeight="1" x14ac:dyDescent="0.35">
      <c r="A32" s="367"/>
      <c r="B32" s="303"/>
      <c r="C32" s="299"/>
      <c r="D32" s="299"/>
      <c r="E32" s="261"/>
      <c r="F32" s="289"/>
      <c r="G32" s="283"/>
      <c r="H32" s="300"/>
      <c r="I32" s="301"/>
      <c r="J32" s="372"/>
      <c r="K32" s="271"/>
      <c r="L32" s="134" t="s">
        <v>16</v>
      </c>
      <c r="M32" s="124"/>
      <c r="N32" s="165"/>
      <c r="O32" s="165"/>
      <c r="P32" s="165"/>
      <c r="Q32" s="165"/>
      <c r="R32" s="165"/>
      <c r="S32" s="165">
        <v>0.1</v>
      </c>
      <c r="T32" s="165">
        <v>0.14000000000000001</v>
      </c>
      <c r="U32" s="200">
        <v>0.02</v>
      </c>
      <c r="V32" s="200">
        <v>0.11</v>
      </c>
      <c r="W32" s="200">
        <v>0</v>
      </c>
      <c r="X32" s="125">
        <v>0.02</v>
      </c>
      <c r="Y32" s="124">
        <v>0.03</v>
      </c>
      <c r="Z32" s="224">
        <v>0.09</v>
      </c>
      <c r="AA32" s="224">
        <v>0.23</v>
      </c>
      <c r="AB32" s="230">
        <v>7.0000000000000007E-2</v>
      </c>
      <c r="AC32" s="233">
        <v>0.09</v>
      </c>
      <c r="AD32" s="233">
        <v>0.04</v>
      </c>
      <c r="AE32" s="236">
        <v>0.01</v>
      </c>
      <c r="AF32" s="240">
        <v>0.05</v>
      </c>
      <c r="AG32" s="247">
        <v>0</v>
      </c>
      <c r="AH32" s="251">
        <v>0</v>
      </c>
      <c r="AI32" s="254">
        <v>0</v>
      </c>
      <c r="AJ32" s="149">
        <v>0</v>
      </c>
      <c r="AK32" s="163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70" t="s">
        <v>16</v>
      </c>
      <c r="AY32" s="148">
        <f>SUM($S32:AJ32)</f>
        <v>1</v>
      </c>
      <c r="AZ32" s="385"/>
      <c r="BA32" s="386"/>
      <c r="BB32" s="155"/>
      <c r="BC32" s="194"/>
      <c r="BD32" s="194"/>
      <c r="BE32" s="194"/>
      <c r="BF32" s="194"/>
      <c r="BG32" s="194"/>
      <c r="BH32" s="194"/>
      <c r="BI32" s="194"/>
      <c r="BJ32" s="194"/>
    </row>
    <row r="33" spans="1:62" s="104" customFormat="1" ht="39.950000000000003" customHeight="1" x14ac:dyDescent="0.35">
      <c r="A33" s="367"/>
      <c r="B33" s="303" t="s">
        <v>57</v>
      </c>
      <c r="C33" s="299">
        <v>495.12</v>
      </c>
      <c r="D33" s="299">
        <v>495.49</v>
      </c>
      <c r="E33" s="260" t="s">
        <v>37</v>
      </c>
      <c r="F33" s="276" t="s">
        <v>204</v>
      </c>
      <c r="G33" s="286" t="s">
        <v>38</v>
      </c>
      <c r="H33" s="300">
        <v>41522</v>
      </c>
      <c r="I33" s="301">
        <v>41698</v>
      </c>
      <c r="J33" s="373">
        <f t="shared" si="0"/>
        <v>176</v>
      </c>
      <c r="K33" s="271">
        <v>0</v>
      </c>
      <c r="L33" s="134" t="s">
        <v>15</v>
      </c>
      <c r="M33" s="124"/>
      <c r="N33" s="165"/>
      <c r="O33" s="165"/>
      <c r="P33" s="165"/>
      <c r="Q33" s="165"/>
      <c r="R33" s="165"/>
      <c r="S33" s="165">
        <v>0.12</v>
      </c>
      <c r="T33" s="165">
        <v>0.17</v>
      </c>
      <c r="U33" s="200">
        <v>0.17</v>
      </c>
      <c r="V33" s="200">
        <v>0.12</v>
      </c>
      <c r="W33" s="200">
        <v>0.23</v>
      </c>
      <c r="X33" s="125">
        <v>0.19</v>
      </c>
      <c r="Y33" s="124"/>
      <c r="Z33" s="224"/>
      <c r="AA33" s="224"/>
      <c r="AB33" s="230"/>
      <c r="AC33" s="233"/>
      <c r="AD33" s="233"/>
      <c r="AE33" s="236"/>
      <c r="AF33" s="240"/>
      <c r="AG33" s="247"/>
      <c r="AH33" s="251"/>
      <c r="AI33" s="254"/>
      <c r="AJ33" s="149"/>
      <c r="AK33" s="163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0" t="s">
        <v>15</v>
      </c>
      <c r="AY33" s="147">
        <f>SUM($S33:AJ33)</f>
        <v>1</v>
      </c>
      <c r="AZ33" s="385" t="str">
        <f t="shared" ref="AZ33" si="13">IF(AY34&lt;AY33,"ATRASADA",IF(AY34=0,"OBRA A INICIAR",IF(BA33&gt;=1,"CONCLUÍDA",IF(AY34&gt;AY33,"ADIANTADA","CONFORME O PREVISTO"))))</f>
        <v>CONCLUÍDA</v>
      </c>
      <c r="BA33" s="386">
        <f>SUM(M34:AJ34,K33)</f>
        <v>1</v>
      </c>
      <c r="BB33" s="155"/>
      <c r="BC33" s="194"/>
      <c r="BD33" s="194"/>
      <c r="BE33" s="194"/>
      <c r="BF33" s="194"/>
      <c r="BG33" s="194"/>
      <c r="BH33" s="194"/>
      <c r="BI33" s="194"/>
      <c r="BJ33" s="194"/>
    </row>
    <row r="34" spans="1:62" s="104" customFormat="1" ht="39.950000000000003" customHeight="1" x14ac:dyDescent="0.35">
      <c r="A34" s="367"/>
      <c r="B34" s="303"/>
      <c r="C34" s="299"/>
      <c r="D34" s="299"/>
      <c r="E34" s="261"/>
      <c r="F34" s="289"/>
      <c r="G34" s="283"/>
      <c r="H34" s="300"/>
      <c r="I34" s="301"/>
      <c r="J34" s="372"/>
      <c r="K34" s="271"/>
      <c r="L34" s="134" t="s">
        <v>16</v>
      </c>
      <c r="M34" s="124"/>
      <c r="N34" s="165"/>
      <c r="O34" s="165"/>
      <c r="P34" s="165"/>
      <c r="Q34" s="165"/>
      <c r="R34" s="165"/>
      <c r="S34" s="165">
        <v>0.1</v>
      </c>
      <c r="T34" s="165">
        <v>0.14000000000000001</v>
      </c>
      <c r="U34" s="200">
        <v>0</v>
      </c>
      <c r="V34" s="200">
        <v>0.04</v>
      </c>
      <c r="W34" s="200">
        <v>0.08</v>
      </c>
      <c r="X34" s="125">
        <v>0.05</v>
      </c>
      <c r="Y34" s="124">
        <v>0.21</v>
      </c>
      <c r="Z34" s="224">
        <v>0.24</v>
      </c>
      <c r="AA34" s="224">
        <v>0.06</v>
      </c>
      <c r="AB34" s="230">
        <v>0.05</v>
      </c>
      <c r="AC34" s="233">
        <v>0.02</v>
      </c>
      <c r="AD34" s="233">
        <v>0.01</v>
      </c>
      <c r="AE34" s="236">
        <v>0</v>
      </c>
      <c r="AF34" s="240">
        <v>0</v>
      </c>
      <c r="AG34" s="247">
        <v>0</v>
      </c>
      <c r="AH34" s="251">
        <v>0</v>
      </c>
      <c r="AI34" s="254">
        <v>0</v>
      </c>
      <c r="AJ34" s="149">
        <v>0</v>
      </c>
      <c r="AK34" s="163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70" t="s">
        <v>16</v>
      </c>
      <c r="AY34" s="148">
        <f>SUM($S34:AJ34)</f>
        <v>1</v>
      </c>
      <c r="AZ34" s="385"/>
      <c r="BA34" s="386"/>
      <c r="BB34" s="155"/>
      <c r="BC34" s="194"/>
      <c r="BD34" s="194"/>
      <c r="BE34" s="194"/>
      <c r="BF34" s="194"/>
      <c r="BG34" s="194"/>
      <c r="BH34" s="194"/>
      <c r="BI34" s="194"/>
      <c r="BJ34" s="194"/>
    </row>
    <row r="35" spans="1:62" s="104" customFormat="1" ht="39.950000000000003" customHeight="1" x14ac:dyDescent="0.35">
      <c r="A35" s="367"/>
      <c r="B35" s="303" t="s">
        <v>58</v>
      </c>
      <c r="C35" s="299">
        <v>494.34699999999998</v>
      </c>
      <c r="D35" s="299">
        <v>495.24700000000001</v>
      </c>
      <c r="E35" s="260" t="s">
        <v>37</v>
      </c>
      <c r="F35" s="276" t="s">
        <v>204</v>
      </c>
      <c r="G35" s="286" t="s">
        <v>38</v>
      </c>
      <c r="H35" s="300">
        <v>41549</v>
      </c>
      <c r="I35" s="301">
        <v>41726</v>
      </c>
      <c r="J35" s="373">
        <f t="shared" si="0"/>
        <v>177</v>
      </c>
      <c r="K35" s="271">
        <v>0</v>
      </c>
      <c r="L35" s="134" t="s">
        <v>15</v>
      </c>
      <c r="M35" s="124"/>
      <c r="N35" s="165"/>
      <c r="O35" s="165"/>
      <c r="P35" s="165"/>
      <c r="Q35" s="165"/>
      <c r="R35" s="165"/>
      <c r="S35" s="165"/>
      <c r="T35" s="165">
        <v>0.12</v>
      </c>
      <c r="U35" s="200">
        <v>0.17</v>
      </c>
      <c r="V35" s="200">
        <v>0.17</v>
      </c>
      <c r="W35" s="200">
        <v>0.12</v>
      </c>
      <c r="X35" s="149">
        <v>0.23</v>
      </c>
      <c r="Y35" s="213">
        <v>0.19</v>
      </c>
      <c r="Z35" s="224"/>
      <c r="AA35" s="224"/>
      <c r="AB35" s="230"/>
      <c r="AC35" s="233"/>
      <c r="AD35" s="233"/>
      <c r="AE35" s="236"/>
      <c r="AF35" s="240"/>
      <c r="AG35" s="247"/>
      <c r="AH35" s="251"/>
      <c r="AI35" s="254"/>
      <c r="AJ35" s="259"/>
      <c r="AK35" s="199"/>
      <c r="AL35" s="204"/>
      <c r="AM35" s="209"/>
      <c r="AN35" s="222"/>
      <c r="AO35" s="222"/>
      <c r="AP35" s="228"/>
      <c r="AQ35" s="232"/>
      <c r="AR35" s="234"/>
      <c r="AS35" s="239"/>
      <c r="AT35" s="243"/>
      <c r="AU35" s="249"/>
      <c r="AV35" s="252"/>
      <c r="AW35" s="256"/>
      <c r="AX35" s="142" t="s">
        <v>15</v>
      </c>
      <c r="AY35" s="147">
        <f>SUM($S35:AJ35)</f>
        <v>1</v>
      </c>
      <c r="AZ35" s="385" t="str">
        <f t="shared" ref="AZ35" si="14">IF(AY36&lt;AY35,"ATRASADA",IF(AY36=0,"OBRA A INICIAR",IF(BA35&gt;=1,"CONCLUÍDA",IF(AY36&gt;AY35,"ADIANTADA","CONFORME O PREVISTO"))))</f>
        <v>CONCLUÍDA</v>
      </c>
      <c r="BA35" s="386">
        <f>SUM(M36:AJ36,K35)</f>
        <v>1</v>
      </c>
      <c r="BB35" s="155"/>
      <c r="BC35" s="194"/>
      <c r="BD35" s="194"/>
      <c r="BE35" s="194"/>
      <c r="BF35" s="194"/>
      <c r="BG35" s="194"/>
      <c r="BH35" s="194"/>
      <c r="BI35" s="194"/>
      <c r="BJ35" s="194"/>
    </row>
    <row r="36" spans="1:62" s="104" customFormat="1" ht="39.950000000000003" customHeight="1" x14ac:dyDescent="0.35">
      <c r="A36" s="367"/>
      <c r="B36" s="303"/>
      <c r="C36" s="299"/>
      <c r="D36" s="299"/>
      <c r="E36" s="261"/>
      <c r="F36" s="289"/>
      <c r="G36" s="283"/>
      <c r="H36" s="300"/>
      <c r="I36" s="301"/>
      <c r="J36" s="372"/>
      <c r="K36" s="271"/>
      <c r="L36" s="134" t="s">
        <v>16</v>
      </c>
      <c r="M36" s="124"/>
      <c r="N36" s="165"/>
      <c r="O36" s="165"/>
      <c r="P36" s="165"/>
      <c r="Q36" s="165"/>
      <c r="R36" s="165"/>
      <c r="S36" s="165">
        <v>7.0000000000000007E-2</v>
      </c>
      <c r="T36" s="165">
        <v>0.01</v>
      </c>
      <c r="U36" s="200">
        <v>0</v>
      </c>
      <c r="V36" s="200">
        <v>0</v>
      </c>
      <c r="W36" s="200">
        <v>0</v>
      </c>
      <c r="X36" s="149">
        <v>0</v>
      </c>
      <c r="Y36" s="213">
        <v>0</v>
      </c>
      <c r="Z36" s="224">
        <v>0</v>
      </c>
      <c r="AA36" s="224">
        <v>0.15</v>
      </c>
      <c r="AB36" s="230">
        <v>0.08</v>
      </c>
      <c r="AC36" s="233">
        <v>0.16</v>
      </c>
      <c r="AD36" s="233">
        <v>0.27</v>
      </c>
      <c r="AE36" s="236">
        <v>0.1</v>
      </c>
      <c r="AF36" s="240">
        <v>0.04</v>
      </c>
      <c r="AG36" s="247">
        <v>0</v>
      </c>
      <c r="AH36" s="251">
        <v>0.06</v>
      </c>
      <c r="AI36" s="254">
        <v>0.06</v>
      </c>
      <c r="AJ36" s="259">
        <v>0</v>
      </c>
      <c r="AK36" s="199"/>
      <c r="AL36" s="204"/>
      <c r="AM36" s="209"/>
      <c r="AN36" s="222"/>
      <c r="AO36" s="222"/>
      <c r="AP36" s="228"/>
      <c r="AQ36" s="232"/>
      <c r="AR36" s="234"/>
      <c r="AS36" s="239"/>
      <c r="AT36" s="243"/>
      <c r="AU36" s="249"/>
      <c r="AV36" s="252"/>
      <c r="AW36" s="256"/>
      <c r="AX36" s="142" t="s">
        <v>16</v>
      </c>
      <c r="AY36" s="148">
        <f>SUM($S36:AJ36)</f>
        <v>1</v>
      </c>
      <c r="AZ36" s="385"/>
      <c r="BA36" s="386"/>
      <c r="BB36" s="155"/>
      <c r="BC36" s="194"/>
      <c r="BD36" s="194"/>
      <c r="BE36" s="194"/>
      <c r="BF36" s="194"/>
      <c r="BG36" s="194"/>
      <c r="BH36" s="194"/>
      <c r="BI36" s="194"/>
      <c r="BJ36" s="194"/>
    </row>
    <row r="37" spans="1:62" s="104" customFormat="1" ht="39.950000000000003" customHeight="1" x14ac:dyDescent="0.35">
      <c r="A37" s="367"/>
      <c r="B37" s="303" t="s">
        <v>59</v>
      </c>
      <c r="C37" s="299">
        <v>495.90199999999999</v>
      </c>
      <c r="D37" s="299">
        <v>496.02600000000001</v>
      </c>
      <c r="E37" s="260" t="s">
        <v>37</v>
      </c>
      <c r="F37" s="276" t="s">
        <v>204</v>
      </c>
      <c r="G37" s="286" t="s">
        <v>38</v>
      </c>
      <c r="H37" s="300">
        <v>41518</v>
      </c>
      <c r="I37" s="301">
        <v>41698</v>
      </c>
      <c r="J37" s="373">
        <f t="shared" si="0"/>
        <v>180</v>
      </c>
      <c r="K37" s="271">
        <v>0</v>
      </c>
      <c r="L37" s="134" t="s">
        <v>15</v>
      </c>
      <c r="M37" s="124"/>
      <c r="N37" s="165"/>
      <c r="O37" s="165"/>
      <c r="P37" s="165"/>
      <c r="Q37" s="165"/>
      <c r="R37" s="165">
        <v>0.05</v>
      </c>
      <c r="S37" s="165">
        <v>0.06</v>
      </c>
      <c r="T37" s="165">
        <v>0.06</v>
      </c>
      <c r="U37" s="200">
        <v>0.09</v>
      </c>
      <c r="V37" s="200">
        <v>0.18</v>
      </c>
      <c r="W37" s="200">
        <v>0.25</v>
      </c>
      <c r="X37" s="149">
        <v>0.31</v>
      </c>
      <c r="Y37" s="161"/>
      <c r="Z37" s="224"/>
      <c r="AA37" s="224"/>
      <c r="AB37" s="230"/>
      <c r="AC37" s="233"/>
      <c r="AD37" s="233"/>
      <c r="AE37" s="236"/>
      <c r="AF37" s="240"/>
      <c r="AG37" s="247"/>
      <c r="AH37" s="251"/>
      <c r="AI37" s="254"/>
      <c r="AJ37" s="259"/>
      <c r="AK37" s="199"/>
      <c r="AL37" s="204"/>
      <c r="AM37" s="209"/>
      <c r="AN37" s="222"/>
      <c r="AO37" s="222"/>
      <c r="AP37" s="228"/>
      <c r="AQ37" s="232"/>
      <c r="AR37" s="234"/>
      <c r="AS37" s="239"/>
      <c r="AT37" s="243"/>
      <c r="AU37" s="249"/>
      <c r="AV37" s="252"/>
      <c r="AW37" s="256"/>
      <c r="AX37" s="142" t="s">
        <v>15</v>
      </c>
      <c r="AY37" s="147">
        <f>SUM($S37:AJ37)</f>
        <v>0.95</v>
      </c>
      <c r="AZ37" s="385" t="str">
        <f t="shared" ref="AZ37" si="15">IF(AY38&lt;AY37,"ATRASADA",IF(AY38=0,"OBRA A INICIAR",IF(BA37&gt;=1,"CONCLUÍDA",IF(AY38&gt;AY37,"ADIANTADA","CONFORME O PREVISTO"))))</f>
        <v>CONCLUÍDA</v>
      </c>
      <c r="BA37" s="386">
        <f>SUM(M38:AJ38,K37)</f>
        <v>1</v>
      </c>
      <c r="BB37" s="155"/>
      <c r="BC37" s="194"/>
      <c r="BD37" s="194"/>
      <c r="BE37" s="194"/>
      <c r="BF37" s="194"/>
      <c r="BG37" s="194"/>
      <c r="BH37" s="194"/>
      <c r="BI37" s="194"/>
      <c r="BJ37" s="194"/>
    </row>
    <row r="38" spans="1:62" s="104" customFormat="1" ht="39.950000000000003" customHeight="1" x14ac:dyDescent="0.35">
      <c r="A38" s="367"/>
      <c r="B38" s="303"/>
      <c r="C38" s="299"/>
      <c r="D38" s="299"/>
      <c r="E38" s="261"/>
      <c r="F38" s="289"/>
      <c r="G38" s="283"/>
      <c r="H38" s="300"/>
      <c r="I38" s="301"/>
      <c r="J38" s="372"/>
      <c r="K38" s="271"/>
      <c r="L38" s="134" t="s">
        <v>16</v>
      </c>
      <c r="M38" s="124"/>
      <c r="N38" s="165"/>
      <c r="O38" s="165"/>
      <c r="P38" s="165"/>
      <c r="Q38" s="165"/>
      <c r="R38" s="165">
        <v>0.05</v>
      </c>
      <c r="S38" s="165">
        <v>0.49</v>
      </c>
      <c r="T38" s="165">
        <v>0.21</v>
      </c>
      <c r="U38" s="200">
        <v>0.04</v>
      </c>
      <c r="V38" s="200">
        <v>0</v>
      </c>
      <c r="W38" s="200">
        <v>0</v>
      </c>
      <c r="X38" s="149">
        <v>0</v>
      </c>
      <c r="Y38" s="213">
        <v>0</v>
      </c>
      <c r="Z38" s="224">
        <v>0</v>
      </c>
      <c r="AA38" s="224">
        <v>0</v>
      </c>
      <c r="AB38" s="230">
        <v>0</v>
      </c>
      <c r="AC38" s="233">
        <v>0</v>
      </c>
      <c r="AD38" s="233">
        <v>0.17</v>
      </c>
      <c r="AE38" s="236">
        <v>0.04</v>
      </c>
      <c r="AF38" s="240">
        <v>0</v>
      </c>
      <c r="AG38" s="247">
        <v>0</v>
      </c>
      <c r="AH38" s="251">
        <v>0</v>
      </c>
      <c r="AI38" s="254">
        <v>0</v>
      </c>
      <c r="AJ38" s="259">
        <v>0</v>
      </c>
      <c r="AK38" s="199"/>
      <c r="AL38" s="204"/>
      <c r="AM38" s="209"/>
      <c r="AN38" s="222"/>
      <c r="AO38" s="222"/>
      <c r="AP38" s="228"/>
      <c r="AQ38" s="232"/>
      <c r="AR38" s="234"/>
      <c r="AS38" s="239"/>
      <c r="AT38" s="243"/>
      <c r="AU38" s="249"/>
      <c r="AV38" s="252"/>
      <c r="AW38" s="256"/>
      <c r="AX38" s="142" t="s">
        <v>16</v>
      </c>
      <c r="AY38" s="148">
        <f>SUM($S38:AJ38)</f>
        <v>0.95000000000000007</v>
      </c>
      <c r="AZ38" s="385"/>
      <c r="BA38" s="386"/>
      <c r="BB38" s="155"/>
      <c r="BC38" s="194"/>
      <c r="BD38" s="194"/>
      <c r="BE38" s="194"/>
      <c r="BF38" s="194"/>
      <c r="BG38" s="194"/>
      <c r="BH38" s="194"/>
      <c r="BI38" s="194"/>
      <c r="BJ38" s="194"/>
    </row>
    <row r="39" spans="1:62" s="104" customFormat="1" ht="39.950000000000003" customHeight="1" x14ac:dyDescent="0.35">
      <c r="A39" s="367"/>
      <c r="B39" s="303" t="s">
        <v>60</v>
      </c>
      <c r="C39" s="299">
        <v>496</v>
      </c>
      <c r="D39" s="299">
        <v>496.5</v>
      </c>
      <c r="E39" s="260" t="s">
        <v>37</v>
      </c>
      <c r="F39" s="276" t="s">
        <v>204</v>
      </c>
      <c r="G39" s="286" t="s">
        <v>38</v>
      </c>
      <c r="H39" s="300">
        <v>41671</v>
      </c>
      <c r="I39" s="301">
        <v>41790</v>
      </c>
      <c r="J39" s="373">
        <f t="shared" si="0"/>
        <v>119</v>
      </c>
      <c r="K39" s="271">
        <v>0</v>
      </c>
      <c r="L39" s="134" t="s">
        <v>15</v>
      </c>
      <c r="M39" s="124"/>
      <c r="N39" s="165"/>
      <c r="O39" s="165"/>
      <c r="P39" s="165"/>
      <c r="Q39" s="165"/>
      <c r="R39" s="165"/>
      <c r="S39" s="165"/>
      <c r="T39" s="165"/>
      <c r="U39" s="200"/>
      <c r="V39" s="200"/>
      <c r="W39" s="200"/>
      <c r="X39" s="125">
        <v>0.08</v>
      </c>
      <c r="Y39" s="124">
        <v>0.12</v>
      </c>
      <c r="Z39" s="224">
        <v>0.38</v>
      </c>
      <c r="AA39" s="224">
        <v>0.42</v>
      </c>
      <c r="AB39" s="230"/>
      <c r="AC39" s="233"/>
      <c r="AD39" s="233"/>
      <c r="AE39" s="236"/>
      <c r="AF39" s="240"/>
      <c r="AG39" s="247"/>
      <c r="AH39" s="251"/>
      <c r="AI39" s="254"/>
      <c r="AJ39" s="149"/>
      <c r="AK39" s="163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70" t="s">
        <v>15</v>
      </c>
      <c r="AY39" s="147">
        <f>SUM($S39:AJ39)</f>
        <v>1</v>
      </c>
      <c r="AZ39" s="385" t="str">
        <f t="shared" ref="AZ39" si="16">IF(AY40&lt;AY39,"ATRASADA",IF(AY40=0,"OBRA A INICIAR",IF(BA39&gt;=1,"CONCLUÍDA",IF(AY40&gt;AY39,"ADIANTADA","CONFORME O PREVISTO"))))</f>
        <v>CONCLUÍDA</v>
      </c>
      <c r="BA39" s="386">
        <f>SUM(M40:AJ40,K39)</f>
        <v>1</v>
      </c>
      <c r="BB39" s="155"/>
      <c r="BC39" s="194"/>
      <c r="BD39" s="194"/>
      <c r="BE39" s="194"/>
      <c r="BF39" s="194"/>
      <c r="BG39" s="194"/>
      <c r="BH39" s="194"/>
      <c r="BI39" s="194"/>
      <c r="BJ39" s="194"/>
    </row>
    <row r="40" spans="1:62" s="104" customFormat="1" ht="39.950000000000003" customHeight="1" x14ac:dyDescent="0.35">
      <c r="A40" s="367"/>
      <c r="B40" s="303"/>
      <c r="C40" s="299"/>
      <c r="D40" s="299"/>
      <c r="E40" s="261"/>
      <c r="F40" s="289"/>
      <c r="G40" s="283"/>
      <c r="H40" s="300"/>
      <c r="I40" s="301"/>
      <c r="J40" s="372"/>
      <c r="K40" s="271"/>
      <c r="L40" s="134" t="s">
        <v>16</v>
      </c>
      <c r="M40" s="124"/>
      <c r="N40" s="165"/>
      <c r="O40" s="165"/>
      <c r="P40" s="165"/>
      <c r="Q40" s="165"/>
      <c r="R40" s="165"/>
      <c r="S40" s="165"/>
      <c r="T40" s="165"/>
      <c r="U40" s="200"/>
      <c r="V40" s="200"/>
      <c r="W40" s="200"/>
      <c r="X40" s="125">
        <v>0.18</v>
      </c>
      <c r="Y40" s="124">
        <v>0.14000000000000001</v>
      </c>
      <c r="Z40" s="224">
        <v>7.0000000000000007E-2</v>
      </c>
      <c r="AA40" s="224">
        <v>0.09</v>
      </c>
      <c r="AB40" s="230">
        <v>0.02</v>
      </c>
      <c r="AC40" s="233">
        <v>0.34</v>
      </c>
      <c r="AD40" s="233">
        <v>0.05</v>
      </c>
      <c r="AE40" s="236">
        <v>0.1</v>
      </c>
      <c r="AF40" s="240">
        <v>0</v>
      </c>
      <c r="AG40" s="247">
        <v>0</v>
      </c>
      <c r="AH40" s="251">
        <v>0</v>
      </c>
      <c r="AI40" s="254">
        <v>0.01</v>
      </c>
      <c r="AJ40" s="149">
        <v>0</v>
      </c>
      <c r="AK40" s="163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70" t="s">
        <v>16</v>
      </c>
      <c r="AY40" s="148">
        <f>SUM($S40:AJ40)</f>
        <v>1</v>
      </c>
      <c r="AZ40" s="385"/>
      <c r="BA40" s="386"/>
      <c r="BB40" s="155"/>
      <c r="BC40" s="194"/>
      <c r="BD40" s="194"/>
      <c r="BE40" s="194"/>
      <c r="BF40" s="194"/>
      <c r="BG40" s="194"/>
      <c r="BH40" s="194"/>
      <c r="BI40" s="194"/>
      <c r="BJ40" s="194"/>
    </row>
    <row r="41" spans="1:62" s="104" customFormat="1" ht="39.950000000000003" customHeight="1" x14ac:dyDescent="0.35">
      <c r="A41" s="367"/>
      <c r="B41" s="303" t="s">
        <v>61</v>
      </c>
      <c r="C41" s="299">
        <v>496.25</v>
      </c>
      <c r="D41" s="299">
        <v>496.89100000000002</v>
      </c>
      <c r="E41" s="260" t="s">
        <v>37</v>
      </c>
      <c r="F41" s="276" t="s">
        <v>204</v>
      </c>
      <c r="G41" s="286" t="s">
        <v>38</v>
      </c>
      <c r="H41" s="300">
        <v>41671</v>
      </c>
      <c r="I41" s="301">
        <v>41790</v>
      </c>
      <c r="J41" s="373">
        <f t="shared" si="0"/>
        <v>119</v>
      </c>
      <c r="K41" s="271">
        <v>0</v>
      </c>
      <c r="L41" s="134" t="s">
        <v>15</v>
      </c>
      <c r="M41" s="124"/>
      <c r="N41" s="165"/>
      <c r="O41" s="165"/>
      <c r="P41" s="165"/>
      <c r="Q41" s="165"/>
      <c r="R41" s="165"/>
      <c r="S41" s="165"/>
      <c r="T41" s="165"/>
      <c r="U41" s="200"/>
      <c r="V41" s="200"/>
      <c r="W41" s="200"/>
      <c r="X41" s="125">
        <v>0.08</v>
      </c>
      <c r="Y41" s="124">
        <v>0.12</v>
      </c>
      <c r="Z41" s="224">
        <v>0.38</v>
      </c>
      <c r="AA41" s="224">
        <v>0.42</v>
      </c>
      <c r="AB41" s="230"/>
      <c r="AC41" s="233"/>
      <c r="AD41" s="233"/>
      <c r="AE41" s="236"/>
      <c r="AF41" s="240"/>
      <c r="AG41" s="247"/>
      <c r="AH41" s="251"/>
      <c r="AI41" s="254"/>
      <c r="AJ41" s="149"/>
      <c r="AK41" s="163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70" t="s">
        <v>15</v>
      </c>
      <c r="AY41" s="147">
        <f>SUM($S41:AJ41)</f>
        <v>1</v>
      </c>
      <c r="AZ41" s="385" t="str">
        <f t="shared" ref="AZ41" si="17">IF(AY42&lt;AY41,"ATRASADA",IF(AY42=0,"OBRA A INICIAR",IF(BA41&gt;=1,"CONCLUÍDA",IF(AY42&gt;AY41,"ADIANTADA","CONFORME O PREVISTO"))))</f>
        <v>CONCLUÍDA</v>
      </c>
      <c r="BA41" s="386">
        <f>SUM(M42:AJ42,K41)</f>
        <v>1</v>
      </c>
      <c r="BB41" s="155"/>
      <c r="BC41" s="194"/>
      <c r="BD41" s="194"/>
      <c r="BE41" s="194"/>
      <c r="BF41" s="194"/>
      <c r="BG41" s="194"/>
      <c r="BH41" s="194"/>
      <c r="BI41" s="194"/>
      <c r="BJ41" s="194"/>
    </row>
    <row r="42" spans="1:62" s="104" customFormat="1" ht="39.950000000000003" customHeight="1" x14ac:dyDescent="0.35">
      <c r="A42" s="367"/>
      <c r="B42" s="303"/>
      <c r="C42" s="299"/>
      <c r="D42" s="299"/>
      <c r="E42" s="261"/>
      <c r="F42" s="289"/>
      <c r="G42" s="283"/>
      <c r="H42" s="300"/>
      <c r="I42" s="301"/>
      <c r="J42" s="372"/>
      <c r="K42" s="271"/>
      <c r="L42" s="134" t="s">
        <v>16</v>
      </c>
      <c r="M42" s="124"/>
      <c r="N42" s="165"/>
      <c r="O42" s="165"/>
      <c r="P42" s="165"/>
      <c r="Q42" s="165"/>
      <c r="R42" s="165"/>
      <c r="S42" s="165"/>
      <c r="T42" s="165"/>
      <c r="U42" s="200"/>
      <c r="V42" s="200"/>
      <c r="W42" s="200"/>
      <c r="X42" s="125">
        <v>0.09</v>
      </c>
      <c r="Y42" s="124">
        <v>0.09</v>
      </c>
      <c r="Z42" s="224">
        <v>0.04</v>
      </c>
      <c r="AA42" s="224">
        <v>0.37</v>
      </c>
      <c r="AB42" s="230">
        <v>0.18</v>
      </c>
      <c r="AC42" s="233">
        <v>0.11</v>
      </c>
      <c r="AD42" s="233">
        <v>0.12</v>
      </c>
      <c r="AE42" s="236">
        <v>0</v>
      </c>
      <c r="AF42" s="240">
        <v>0</v>
      </c>
      <c r="AG42" s="247">
        <v>0</v>
      </c>
      <c r="AH42" s="251">
        <v>0</v>
      </c>
      <c r="AI42" s="254">
        <v>0</v>
      </c>
      <c r="AJ42" s="149">
        <v>0</v>
      </c>
      <c r="AK42" s="163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70" t="s">
        <v>16</v>
      </c>
      <c r="AY42" s="148">
        <f>SUM($S42:AJ42)</f>
        <v>1</v>
      </c>
      <c r="AZ42" s="385"/>
      <c r="BA42" s="386"/>
      <c r="BB42" s="155"/>
      <c r="BC42" s="194"/>
      <c r="BD42" s="194"/>
      <c r="BE42" s="194"/>
      <c r="BF42" s="194"/>
      <c r="BG42" s="194"/>
      <c r="BH42" s="194"/>
      <c r="BI42" s="194"/>
      <c r="BJ42" s="194"/>
    </row>
    <row r="43" spans="1:62" s="104" customFormat="1" ht="39.950000000000003" customHeight="1" x14ac:dyDescent="0.35">
      <c r="A43" s="367"/>
      <c r="B43" s="303" t="s">
        <v>62</v>
      </c>
      <c r="C43" s="299">
        <v>500.23500000000001</v>
      </c>
      <c r="D43" s="299">
        <v>500.86200000000002</v>
      </c>
      <c r="E43" s="260" t="s">
        <v>37</v>
      </c>
      <c r="F43" s="276" t="s">
        <v>204</v>
      </c>
      <c r="G43" s="286" t="s">
        <v>38</v>
      </c>
      <c r="H43" s="300">
        <v>41671</v>
      </c>
      <c r="I43" s="301">
        <v>41790</v>
      </c>
      <c r="J43" s="373">
        <f t="shared" si="0"/>
        <v>119</v>
      </c>
      <c r="K43" s="271">
        <v>0</v>
      </c>
      <c r="L43" s="134" t="s">
        <v>15</v>
      </c>
      <c r="M43" s="124"/>
      <c r="N43" s="165"/>
      <c r="O43" s="165"/>
      <c r="P43" s="165"/>
      <c r="Q43" s="165"/>
      <c r="R43" s="165"/>
      <c r="S43" s="165"/>
      <c r="T43" s="165"/>
      <c r="U43" s="200"/>
      <c r="V43" s="200"/>
      <c r="W43" s="200"/>
      <c r="X43" s="125">
        <v>0.08</v>
      </c>
      <c r="Y43" s="124">
        <v>0.12</v>
      </c>
      <c r="Z43" s="224">
        <v>0.38</v>
      </c>
      <c r="AA43" s="224">
        <v>0.42</v>
      </c>
      <c r="AB43" s="230"/>
      <c r="AC43" s="233"/>
      <c r="AD43" s="233"/>
      <c r="AE43" s="236"/>
      <c r="AF43" s="240"/>
      <c r="AG43" s="247"/>
      <c r="AH43" s="251"/>
      <c r="AI43" s="254"/>
      <c r="AJ43" s="149"/>
      <c r="AK43" s="163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70" t="s">
        <v>15</v>
      </c>
      <c r="AY43" s="147">
        <f>SUM($S43:AJ43)</f>
        <v>1</v>
      </c>
      <c r="AZ43" s="385" t="str">
        <f t="shared" ref="AZ43" si="18">IF(AY44&lt;AY43,"ATRASADA",IF(AY44=0,"OBRA A INICIAR",IF(BA43&gt;=1,"CONCLUÍDA",IF(AY44&gt;AY43,"ADIANTADA","CONFORME O PREVISTO"))))</f>
        <v>CONCLUÍDA</v>
      </c>
      <c r="BA43" s="386">
        <f>SUM(M44:AJ44,K43)</f>
        <v>1</v>
      </c>
      <c r="BB43" s="155"/>
      <c r="BC43" s="194"/>
      <c r="BD43" s="194"/>
      <c r="BE43" s="194"/>
      <c r="BF43" s="194"/>
      <c r="BG43" s="194"/>
      <c r="BH43" s="194"/>
      <c r="BI43" s="194"/>
      <c r="BJ43" s="194"/>
    </row>
    <row r="44" spans="1:62" s="104" customFormat="1" ht="39.950000000000003" customHeight="1" x14ac:dyDescent="0.35">
      <c r="A44" s="367"/>
      <c r="B44" s="303"/>
      <c r="C44" s="299"/>
      <c r="D44" s="299"/>
      <c r="E44" s="261"/>
      <c r="F44" s="289"/>
      <c r="G44" s="283"/>
      <c r="H44" s="300"/>
      <c r="I44" s="301"/>
      <c r="J44" s="372"/>
      <c r="K44" s="271"/>
      <c r="L44" s="134" t="s">
        <v>16</v>
      </c>
      <c r="M44" s="124"/>
      <c r="N44" s="165"/>
      <c r="O44" s="165"/>
      <c r="P44" s="165"/>
      <c r="Q44" s="165"/>
      <c r="R44" s="165"/>
      <c r="S44" s="165"/>
      <c r="T44" s="165"/>
      <c r="U44" s="200"/>
      <c r="V44" s="200"/>
      <c r="W44" s="200"/>
      <c r="X44" s="125">
        <v>0.09</v>
      </c>
      <c r="Y44" s="124">
        <v>0.05</v>
      </c>
      <c r="Z44" s="224">
        <v>0.03</v>
      </c>
      <c r="AA44" s="224">
        <v>0.34</v>
      </c>
      <c r="AB44" s="230">
        <v>0.2</v>
      </c>
      <c r="AC44" s="233">
        <v>7.0000000000000007E-2</v>
      </c>
      <c r="AD44" s="233">
        <v>0.02</v>
      </c>
      <c r="AE44" s="236">
        <v>0.02</v>
      </c>
      <c r="AF44" s="240">
        <v>0.02</v>
      </c>
      <c r="AG44" s="247">
        <v>0.12</v>
      </c>
      <c r="AH44" s="251">
        <v>0.04</v>
      </c>
      <c r="AI44" s="254">
        <v>0</v>
      </c>
      <c r="AJ44" s="149">
        <v>0</v>
      </c>
      <c r="AK44" s="163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70" t="s">
        <v>16</v>
      </c>
      <c r="AY44" s="148">
        <f>SUM($S44:AJ44)</f>
        <v>1</v>
      </c>
      <c r="AZ44" s="385"/>
      <c r="BA44" s="386"/>
      <c r="BB44" s="155"/>
      <c r="BC44" s="194"/>
      <c r="BD44" s="194"/>
      <c r="BE44" s="194"/>
      <c r="BF44" s="194"/>
      <c r="BG44" s="194"/>
      <c r="BH44" s="194"/>
      <c r="BI44" s="194"/>
      <c r="BJ44" s="194"/>
    </row>
    <row r="45" spans="1:62" s="104" customFormat="1" ht="39.950000000000003" customHeight="1" x14ac:dyDescent="0.35">
      <c r="A45" s="367"/>
      <c r="B45" s="303" t="s">
        <v>63</v>
      </c>
      <c r="C45" s="299">
        <v>504.64</v>
      </c>
      <c r="D45" s="299">
        <v>506.34</v>
      </c>
      <c r="E45" s="260" t="s">
        <v>37</v>
      </c>
      <c r="F45" s="276" t="s">
        <v>204</v>
      </c>
      <c r="G45" s="286" t="s">
        <v>38</v>
      </c>
      <c r="H45" s="300">
        <v>41488</v>
      </c>
      <c r="I45" s="301">
        <v>41698</v>
      </c>
      <c r="J45" s="373">
        <f t="shared" si="0"/>
        <v>210</v>
      </c>
      <c r="K45" s="271">
        <v>0</v>
      </c>
      <c r="L45" s="134" t="s">
        <v>15</v>
      </c>
      <c r="M45" s="124"/>
      <c r="N45" s="165"/>
      <c r="O45" s="165"/>
      <c r="P45" s="165"/>
      <c r="Q45" s="165"/>
      <c r="R45" s="165">
        <v>0.05</v>
      </c>
      <c r="S45" s="165">
        <v>0</v>
      </c>
      <c r="T45" s="165">
        <v>0.1</v>
      </c>
      <c r="U45" s="200">
        <v>0.14000000000000001</v>
      </c>
      <c r="V45" s="200">
        <v>0.25</v>
      </c>
      <c r="W45" s="200">
        <v>0.24</v>
      </c>
      <c r="X45" s="208">
        <v>0.22</v>
      </c>
      <c r="Y45" s="124"/>
      <c r="Z45" s="224"/>
      <c r="AA45" s="224"/>
      <c r="AB45" s="230"/>
      <c r="AC45" s="233"/>
      <c r="AD45" s="233"/>
      <c r="AE45" s="236"/>
      <c r="AF45" s="240"/>
      <c r="AG45" s="247"/>
      <c r="AH45" s="251"/>
      <c r="AI45" s="254"/>
      <c r="AJ45" s="149"/>
      <c r="AK45" s="163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70" t="s">
        <v>15</v>
      </c>
      <c r="AY45" s="147">
        <f>SUM($S45:AJ45)</f>
        <v>0.95</v>
      </c>
      <c r="AZ45" s="385" t="str">
        <f t="shared" ref="AZ45" si="19">IF(AY46&lt;AY45,"ATRASADA",IF(AY46=0,"OBRA A INICIAR",IF(BA45&gt;=1,"CONCLUÍDA",IF(AY46&gt;AY45,"ADIANTADA","CONFORME O PREVISTO"))))</f>
        <v>CONCLUÍDA</v>
      </c>
      <c r="BA45" s="386">
        <f>SUM(M46:AJ46,K45)</f>
        <v>1</v>
      </c>
      <c r="BB45" s="155"/>
      <c r="BC45" s="194"/>
      <c r="BD45" s="194"/>
      <c r="BE45" s="194"/>
      <c r="BF45" s="194"/>
      <c r="BG45" s="194"/>
      <c r="BH45" s="194"/>
      <c r="BI45" s="194"/>
      <c r="BJ45" s="194"/>
    </row>
    <row r="46" spans="1:62" s="104" customFormat="1" ht="39.950000000000003" customHeight="1" x14ac:dyDescent="0.35">
      <c r="A46" s="367"/>
      <c r="B46" s="303"/>
      <c r="C46" s="299"/>
      <c r="D46" s="299"/>
      <c r="E46" s="261"/>
      <c r="F46" s="289"/>
      <c r="G46" s="283"/>
      <c r="H46" s="348"/>
      <c r="I46" s="350"/>
      <c r="J46" s="372"/>
      <c r="K46" s="271"/>
      <c r="L46" s="134" t="s">
        <v>16</v>
      </c>
      <c r="M46" s="124"/>
      <c r="N46" s="165"/>
      <c r="O46" s="165"/>
      <c r="P46" s="165"/>
      <c r="Q46" s="165"/>
      <c r="R46" s="165">
        <v>0.05</v>
      </c>
      <c r="S46" s="165">
        <v>7.0000000000000007E-2</v>
      </c>
      <c r="T46" s="165">
        <v>0.18</v>
      </c>
      <c r="U46" s="200">
        <v>0.04</v>
      </c>
      <c r="V46" s="200">
        <v>0.03</v>
      </c>
      <c r="W46" s="200">
        <v>0.12</v>
      </c>
      <c r="X46" s="125">
        <v>0.04</v>
      </c>
      <c r="Y46" s="124">
        <v>0.03</v>
      </c>
      <c r="Z46" s="224">
        <v>0.02</v>
      </c>
      <c r="AA46" s="224">
        <v>0.17</v>
      </c>
      <c r="AB46" s="230">
        <v>0.08</v>
      </c>
      <c r="AC46" s="233">
        <v>0.05</v>
      </c>
      <c r="AD46" s="233">
        <v>0.02</v>
      </c>
      <c r="AE46" s="236">
        <v>0.09</v>
      </c>
      <c r="AF46" s="240">
        <v>0</v>
      </c>
      <c r="AG46" s="247">
        <v>0.01</v>
      </c>
      <c r="AH46" s="251">
        <v>0</v>
      </c>
      <c r="AI46" s="254">
        <v>0</v>
      </c>
      <c r="AJ46" s="149">
        <v>0</v>
      </c>
      <c r="AK46" s="163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70" t="s">
        <v>16</v>
      </c>
      <c r="AY46" s="148">
        <f>SUM($S46:AJ46)</f>
        <v>0.95</v>
      </c>
      <c r="AZ46" s="385"/>
      <c r="BA46" s="386"/>
      <c r="BB46" s="155"/>
      <c r="BC46" s="194"/>
      <c r="BD46" s="194"/>
      <c r="BE46" s="194"/>
      <c r="BF46" s="194"/>
      <c r="BG46" s="194"/>
      <c r="BH46" s="194"/>
      <c r="BI46" s="194"/>
      <c r="BJ46" s="194"/>
    </row>
    <row r="47" spans="1:62" s="104" customFormat="1" ht="39.950000000000003" customHeight="1" x14ac:dyDescent="0.35">
      <c r="A47" s="367"/>
      <c r="B47" s="321" t="s">
        <v>64</v>
      </c>
      <c r="C47" s="299">
        <v>507.85</v>
      </c>
      <c r="D47" s="299">
        <v>508.55099999999999</v>
      </c>
      <c r="E47" s="260" t="s">
        <v>37</v>
      </c>
      <c r="F47" s="276" t="s">
        <v>204</v>
      </c>
      <c r="G47" s="286" t="s">
        <v>38</v>
      </c>
      <c r="H47" s="329">
        <v>41459</v>
      </c>
      <c r="I47" s="313">
        <v>41609</v>
      </c>
      <c r="J47" s="373">
        <f t="shared" si="0"/>
        <v>150</v>
      </c>
      <c r="K47" s="271">
        <v>0</v>
      </c>
      <c r="L47" s="133" t="s">
        <v>15</v>
      </c>
      <c r="M47" s="124"/>
      <c r="N47" s="165"/>
      <c r="O47" s="165"/>
      <c r="P47" s="165"/>
      <c r="Q47" s="165">
        <v>0.22</v>
      </c>
      <c r="R47" s="165">
        <v>0.05</v>
      </c>
      <c r="S47" s="165">
        <v>0.05</v>
      </c>
      <c r="T47" s="165">
        <v>0.15</v>
      </c>
      <c r="U47" s="200">
        <v>0.25</v>
      </c>
      <c r="V47" s="200">
        <v>0.28000000000000003</v>
      </c>
      <c r="W47" s="200"/>
      <c r="X47" s="125"/>
      <c r="Y47" s="124"/>
      <c r="Z47" s="224"/>
      <c r="AA47" s="224"/>
      <c r="AB47" s="230"/>
      <c r="AC47" s="233"/>
      <c r="AD47" s="233"/>
      <c r="AE47" s="236"/>
      <c r="AF47" s="240"/>
      <c r="AG47" s="247"/>
      <c r="AH47" s="251"/>
      <c r="AI47" s="254"/>
      <c r="AJ47" s="149"/>
      <c r="AK47" s="163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70" t="s">
        <v>15</v>
      </c>
      <c r="AY47" s="147">
        <f>SUM($S47:AJ47)</f>
        <v>0.73</v>
      </c>
      <c r="AZ47" s="385" t="str">
        <f t="shared" ref="AZ47" si="20">IF(AY48&lt;AY47,"ATRASADA",IF(AY48=0,"OBRA A INICIAR",IF(BA47&gt;=1,"CONCLUÍDA",IF(AY48&gt;AY47,"ADIANTADA","CONFORME O PREVISTO"))))</f>
        <v>CONCLUÍDA</v>
      </c>
      <c r="BA47" s="386">
        <f>SUM(M48:AJ48,K47)</f>
        <v>1</v>
      </c>
      <c r="BB47" s="155"/>
      <c r="BC47" s="194"/>
      <c r="BD47" s="194"/>
      <c r="BE47" s="194"/>
      <c r="BF47" s="194"/>
      <c r="BG47" s="194"/>
      <c r="BH47" s="194"/>
      <c r="BI47" s="194"/>
      <c r="BJ47" s="194"/>
    </row>
    <row r="48" spans="1:62" s="104" customFormat="1" ht="39.950000000000003" customHeight="1" x14ac:dyDescent="0.35">
      <c r="A48" s="367"/>
      <c r="B48" s="321"/>
      <c r="C48" s="299"/>
      <c r="D48" s="299"/>
      <c r="E48" s="261"/>
      <c r="F48" s="289"/>
      <c r="G48" s="283"/>
      <c r="H48" s="329"/>
      <c r="I48" s="313"/>
      <c r="J48" s="372"/>
      <c r="K48" s="271"/>
      <c r="L48" s="133" t="s">
        <v>16</v>
      </c>
      <c r="M48" s="124"/>
      <c r="N48" s="165"/>
      <c r="O48" s="165"/>
      <c r="P48" s="165"/>
      <c r="Q48" s="165">
        <v>0.22</v>
      </c>
      <c r="R48" s="165">
        <v>0.05</v>
      </c>
      <c r="S48" s="165">
        <v>7.0000000000000007E-2</v>
      </c>
      <c r="T48" s="165">
        <v>0.16</v>
      </c>
      <c r="U48" s="200">
        <v>0.28999999999999998</v>
      </c>
      <c r="V48" s="200">
        <v>0.03</v>
      </c>
      <c r="W48" s="200">
        <v>0.1</v>
      </c>
      <c r="X48" s="125">
        <v>0.05</v>
      </c>
      <c r="Y48" s="124">
        <v>0.02</v>
      </c>
      <c r="Z48" s="224">
        <v>0.01</v>
      </c>
      <c r="AA48" s="224">
        <v>0</v>
      </c>
      <c r="AB48" s="230">
        <v>0</v>
      </c>
      <c r="AC48" s="233">
        <v>0</v>
      </c>
      <c r="AD48" s="233">
        <v>0</v>
      </c>
      <c r="AE48" s="236">
        <v>0</v>
      </c>
      <c r="AF48" s="240">
        <v>0</v>
      </c>
      <c r="AG48" s="247">
        <v>0</v>
      </c>
      <c r="AH48" s="251">
        <v>0</v>
      </c>
      <c r="AI48" s="254">
        <v>0</v>
      </c>
      <c r="AJ48" s="149">
        <v>0</v>
      </c>
      <c r="AK48" s="163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70" t="s">
        <v>16</v>
      </c>
      <c r="AY48" s="148">
        <f>SUM($S48:AJ48)</f>
        <v>0.73000000000000009</v>
      </c>
      <c r="AZ48" s="385"/>
      <c r="BA48" s="386"/>
      <c r="BB48" s="155"/>
      <c r="BC48" s="194"/>
      <c r="BD48" s="194"/>
      <c r="BE48" s="194"/>
      <c r="BF48" s="194"/>
      <c r="BG48" s="194"/>
      <c r="BH48" s="194"/>
      <c r="BI48" s="194"/>
      <c r="BJ48" s="194"/>
    </row>
    <row r="49" spans="1:62" s="104" customFormat="1" ht="39.950000000000003" customHeight="1" x14ac:dyDescent="0.35">
      <c r="A49" s="367"/>
      <c r="B49" s="321" t="s">
        <v>65</v>
      </c>
      <c r="C49" s="299">
        <v>534</v>
      </c>
      <c r="D49" s="299">
        <v>535.625</v>
      </c>
      <c r="E49" s="260" t="s">
        <v>37</v>
      </c>
      <c r="F49" s="276" t="s">
        <v>204</v>
      </c>
      <c r="G49" s="286" t="s">
        <v>38</v>
      </c>
      <c r="H49" s="329">
        <v>41297</v>
      </c>
      <c r="I49" s="313">
        <v>41608</v>
      </c>
      <c r="J49" s="373">
        <f t="shared" si="0"/>
        <v>311</v>
      </c>
      <c r="K49" s="271">
        <v>0.19999999999999996</v>
      </c>
      <c r="L49" s="133" t="s">
        <v>15</v>
      </c>
      <c r="M49" s="124">
        <v>0.1</v>
      </c>
      <c r="N49" s="165">
        <v>0.15</v>
      </c>
      <c r="O49" s="165">
        <v>0.01</v>
      </c>
      <c r="P49" s="165">
        <v>0.02</v>
      </c>
      <c r="Q49" s="165">
        <v>0.11</v>
      </c>
      <c r="R49" s="165">
        <v>0.05</v>
      </c>
      <c r="S49" s="165">
        <v>0.08</v>
      </c>
      <c r="T49" s="165">
        <v>0.13</v>
      </c>
      <c r="U49" s="200">
        <v>0.15</v>
      </c>
      <c r="V49" s="200"/>
      <c r="W49" s="200"/>
      <c r="X49" s="125"/>
      <c r="Y49" s="124"/>
      <c r="Z49" s="224"/>
      <c r="AA49" s="224"/>
      <c r="AB49" s="230"/>
      <c r="AC49" s="233"/>
      <c r="AD49" s="233"/>
      <c r="AE49" s="236"/>
      <c r="AF49" s="240"/>
      <c r="AG49" s="247"/>
      <c r="AH49" s="251"/>
      <c r="AI49" s="254"/>
      <c r="AJ49" s="149"/>
      <c r="AK49" s="163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70" t="s">
        <v>15</v>
      </c>
      <c r="AY49" s="147">
        <f>SUM($S49:AJ49)</f>
        <v>0.36</v>
      </c>
      <c r="AZ49" s="385" t="str">
        <f t="shared" ref="AZ49" si="21">IF(AY50&lt;AY49,"ATRASADA",IF(AY50=0,"OBRA A INICIAR",IF(BA49&gt;=1,"CONCLUÍDA",IF(AY50&gt;AY49,"ADIANTADA","CONFORME O PREVISTO"))))</f>
        <v>CONCLUÍDA</v>
      </c>
      <c r="BA49" s="386">
        <f>SUM(M50:AJ50,K49)</f>
        <v>1</v>
      </c>
      <c r="BB49" s="155"/>
      <c r="BC49" s="194"/>
      <c r="BD49" s="194"/>
      <c r="BE49" s="194"/>
      <c r="BF49" s="194"/>
      <c r="BG49" s="194"/>
      <c r="BH49" s="194"/>
      <c r="BI49" s="194"/>
      <c r="BJ49" s="194"/>
    </row>
    <row r="50" spans="1:62" s="104" customFormat="1" ht="39.950000000000003" customHeight="1" x14ac:dyDescent="0.35">
      <c r="A50" s="367"/>
      <c r="B50" s="321"/>
      <c r="C50" s="299"/>
      <c r="D50" s="299"/>
      <c r="E50" s="261"/>
      <c r="F50" s="289"/>
      <c r="G50" s="283"/>
      <c r="H50" s="329"/>
      <c r="I50" s="313"/>
      <c r="J50" s="372"/>
      <c r="K50" s="271"/>
      <c r="L50" s="133" t="s">
        <v>16</v>
      </c>
      <c r="M50" s="124">
        <v>0.1</v>
      </c>
      <c r="N50" s="165">
        <v>0.15</v>
      </c>
      <c r="O50" s="165">
        <v>0.01</v>
      </c>
      <c r="P50" s="165">
        <v>0.02</v>
      </c>
      <c r="Q50" s="165">
        <v>0.11</v>
      </c>
      <c r="R50" s="165">
        <v>0.05</v>
      </c>
      <c r="S50" s="165">
        <v>0.14000000000000001</v>
      </c>
      <c r="T50" s="165">
        <v>0.16</v>
      </c>
      <c r="U50" s="200">
        <v>0.05</v>
      </c>
      <c r="V50" s="200">
        <v>0.01</v>
      </c>
      <c r="W50" s="200">
        <v>0</v>
      </c>
      <c r="X50" s="125">
        <v>0</v>
      </c>
      <c r="Y50" s="124">
        <v>0</v>
      </c>
      <c r="Z50" s="224">
        <v>0</v>
      </c>
      <c r="AA50" s="224">
        <v>0</v>
      </c>
      <c r="AB50" s="230">
        <v>0</v>
      </c>
      <c r="AC50" s="233">
        <v>0</v>
      </c>
      <c r="AD50" s="233">
        <v>0</v>
      </c>
      <c r="AE50" s="236">
        <v>0</v>
      </c>
      <c r="AF50" s="240">
        <v>0</v>
      </c>
      <c r="AG50" s="247">
        <v>0</v>
      </c>
      <c r="AH50" s="251">
        <v>0</v>
      </c>
      <c r="AI50" s="254">
        <v>0</v>
      </c>
      <c r="AJ50" s="149">
        <v>0</v>
      </c>
      <c r="AK50" s="163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70" t="s">
        <v>16</v>
      </c>
      <c r="AY50" s="148">
        <f>SUM($S50:AJ50)</f>
        <v>0.36000000000000004</v>
      </c>
      <c r="AZ50" s="385"/>
      <c r="BA50" s="386"/>
      <c r="BB50" s="155"/>
      <c r="BC50" s="194"/>
      <c r="BD50" s="194"/>
      <c r="BE50" s="194"/>
      <c r="BF50" s="194"/>
      <c r="BG50" s="194"/>
      <c r="BH50" s="194"/>
      <c r="BI50" s="194"/>
      <c r="BJ50" s="194"/>
    </row>
    <row r="51" spans="1:62" s="104" customFormat="1" ht="39.950000000000003" customHeight="1" x14ac:dyDescent="0.35">
      <c r="A51" s="367"/>
      <c r="B51" s="321" t="s">
        <v>66</v>
      </c>
      <c r="C51" s="299">
        <v>561.08500000000004</v>
      </c>
      <c r="D51" s="299">
        <v>561.64499999999998</v>
      </c>
      <c r="E51" s="260" t="s">
        <v>37</v>
      </c>
      <c r="F51" s="284" t="s">
        <v>188</v>
      </c>
      <c r="G51" s="286" t="s">
        <v>38</v>
      </c>
      <c r="H51" s="329">
        <v>41477</v>
      </c>
      <c r="I51" s="313">
        <v>41627</v>
      </c>
      <c r="J51" s="373">
        <f t="shared" si="0"/>
        <v>150</v>
      </c>
      <c r="K51" s="271">
        <v>0</v>
      </c>
      <c r="L51" s="133" t="s">
        <v>15</v>
      </c>
      <c r="M51" s="124"/>
      <c r="N51" s="165"/>
      <c r="O51" s="165"/>
      <c r="P51" s="165"/>
      <c r="Q51" s="165">
        <v>0.04</v>
      </c>
      <c r="R51" s="165">
        <v>0.06</v>
      </c>
      <c r="S51" s="165">
        <v>0.05</v>
      </c>
      <c r="T51" s="165">
        <v>0.2</v>
      </c>
      <c r="U51" s="200">
        <v>0.27</v>
      </c>
      <c r="V51" s="200">
        <v>0.38</v>
      </c>
      <c r="W51" s="200"/>
      <c r="X51" s="125"/>
      <c r="Y51" s="124"/>
      <c r="Z51" s="224"/>
      <c r="AA51" s="224"/>
      <c r="AB51" s="230"/>
      <c r="AC51" s="233"/>
      <c r="AD51" s="233"/>
      <c r="AE51" s="236"/>
      <c r="AF51" s="240"/>
      <c r="AG51" s="247"/>
      <c r="AH51" s="251"/>
      <c r="AI51" s="254"/>
      <c r="AJ51" s="149"/>
      <c r="AK51" s="163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70" t="s">
        <v>15</v>
      </c>
      <c r="AY51" s="147">
        <f>SUM($S51:AJ51)</f>
        <v>0.9</v>
      </c>
      <c r="AZ51" s="385" t="str">
        <f t="shared" ref="AZ51" si="22">IF(AY52&lt;AY51,"ATRASADA",IF(AY52=0,"OBRA A INICIAR",IF(BA51&gt;=1,"CONCLUÍDA",IF(AY52&gt;AY51,"ADIANTADA","CONFORME O PREVISTO"))))</f>
        <v>CONCLUÍDA</v>
      </c>
      <c r="BA51" s="386">
        <f>SUM(M52:AJ52,K51)</f>
        <v>1.0000000000000002</v>
      </c>
      <c r="BB51" s="155"/>
      <c r="BC51" s="194"/>
      <c r="BD51" s="194"/>
      <c r="BE51" s="194"/>
      <c r="BF51" s="194"/>
      <c r="BG51" s="194"/>
      <c r="BH51" s="194"/>
      <c r="BI51" s="194"/>
      <c r="BJ51" s="194"/>
    </row>
    <row r="52" spans="1:62" s="104" customFormat="1" ht="39.950000000000003" customHeight="1" x14ac:dyDescent="0.35">
      <c r="A52" s="367"/>
      <c r="B52" s="321"/>
      <c r="C52" s="299"/>
      <c r="D52" s="299"/>
      <c r="E52" s="261"/>
      <c r="F52" s="281"/>
      <c r="G52" s="283"/>
      <c r="H52" s="329"/>
      <c r="I52" s="313"/>
      <c r="J52" s="372"/>
      <c r="K52" s="271"/>
      <c r="L52" s="133" t="s">
        <v>16</v>
      </c>
      <c r="M52" s="124"/>
      <c r="N52" s="165"/>
      <c r="O52" s="165"/>
      <c r="P52" s="165"/>
      <c r="Q52" s="165"/>
      <c r="R52" s="165">
        <v>0.1</v>
      </c>
      <c r="S52" s="165">
        <v>0.06</v>
      </c>
      <c r="T52" s="165">
        <v>0.02</v>
      </c>
      <c r="U52" s="200">
        <v>0.01</v>
      </c>
      <c r="V52" s="200">
        <v>0.1</v>
      </c>
      <c r="W52" s="200">
        <v>0.17</v>
      </c>
      <c r="X52" s="125">
        <v>0.13</v>
      </c>
      <c r="Y52" s="124">
        <v>0.02</v>
      </c>
      <c r="Z52" s="224">
        <v>7.0000000000000007E-2</v>
      </c>
      <c r="AA52" s="224">
        <v>7.0000000000000007E-2</v>
      </c>
      <c r="AB52" s="230">
        <v>0.04</v>
      </c>
      <c r="AC52" s="233">
        <v>0.1</v>
      </c>
      <c r="AD52" s="233">
        <v>0.06</v>
      </c>
      <c r="AE52" s="236">
        <v>0.05</v>
      </c>
      <c r="AF52" s="240">
        <v>0</v>
      </c>
      <c r="AG52" s="247">
        <v>0</v>
      </c>
      <c r="AH52" s="251">
        <v>0</v>
      </c>
      <c r="AI52" s="254">
        <v>0</v>
      </c>
      <c r="AJ52" s="149">
        <v>0</v>
      </c>
      <c r="AK52" s="163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70" t="s">
        <v>16</v>
      </c>
      <c r="AY52" s="148">
        <f>SUM($S52:AJ52)</f>
        <v>0.90000000000000013</v>
      </c>
      <c r="AZ52" s="385"/>
      <c r="BA52" s="386"/>
      <c r="BB52" s="155"/>
      <c r="BC52" s="194"/>
      <c r="BD52" s="194"/>
      <c r="BE52" s="194"/>
      <c r="BF52" s="194"/>
      <c r="BG52" s="194"/>
      <c r="BH52" s="194"/>
      <c r="BI52" s="194"/>
      <c r="BJ52" s="194"/>
    </row>
    <row r="53" spans="1:62" s="104" customFormat="1" ht="39.950000000000003" customHeight="1" x14ac:dyDescent="0.35">
      <c r="A53" s="367"/>
      <c r="B53" s="303" t="s">
        <v>67</v>
      </c>
      <c r="C53" s="299">
        <v>561.77499999999998</v>
      </c>
      <c r="D53" s="299">
        <v>562.76499999999999</v>
      </c>
      <c r="E53" s="260" t="s">
        <v>37</v>
      </c>
      <c r="F53" s="284" t="s">
        <v>188</v>
      </c>
      <c r="G53" s="286" t="s">
        <v>38</v>
      </c>
      <c r="H53" s="300">
        <v>41518</v>
      </c>
      <c r="I53" s="301">
        <v>41698</v>
      </c>
      <c r="J53" s="373">
        <f t="shared" si="0"/>
        <v>180</v>
      </c>
      <c r="K53" s="271">
        <v>0</v>
      </c>
      <c r="L53" s="134" t="s">
        <v>15</v>
      </c>
      <c r="M53" s="124"/>
      <c r="N53" s="165"/>
      <c r="O53" s="165"/>
      <c r="P53" s="165"/>
      <c r="Q53" s="165"/>
      <c r="R53" s="165"/>
      <c r="S53" s="165">
        <v>0.04</v>
      </c>
      <c r="T53" s="165">
        <v>0.06</v>
      </c>
      <c r="U53" s="200">
        <v>0.12</v>
      </c>
      <c r="V53" s="200">
        <v>0.2</v>
      </c>
      <c r="W53" s="200">
        <v>0.28000000000000003</v>
      </c>
      <c r="X53" s="125">
        <v>0.3</v>
      </c>
      <c r="Y53" s="124"/>
      <c r="Z53" s="224"/>
      <c r="AA53" s="224"/>
      <c r="AB53" s="230"/>
      <c r="AC53" s="233"/>
      <c r="AD53" s="233"/>
      <c r="AE53" s="236"/>
      <c r="AF53" s="240"/>
      <c r="AG53" s="247"/>
      <c r="AH53" s="251"/>
      <c r="AI53" s="254"/>
      <c r="AJ53" s="149"/>
      <c r="AK53" s="163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70" t="s">
        <v>15</v>
      </c>
      <c r="AY53" s="147">
        <f>SUM($S53:AJ53)</f>
        <v>1</v>
      </c>
      <c r="AZ53" s="385" t="str">
        <f t="shared" ref="AZ53" si="23">IF(AY54&lt;AY53,"ATRASADA",IF(AY54=0,"OBRA A INICIAR",IF(BA53&gt;=1,"CONCLUÍDA",IF(AY54&gt;AY53,"ADIANTADA","CONFORME O PREVISTO"))))</f>
        <v>CONCLUÍDA</v>
      </c>
      <c r="BA53" s="386">
        <f>SUM(M54:AJ54,K53)</f>
        <v>1</v>
      </c>
      <c r="BB53" s="155"/>
      <c r="BC53" s="194"/>
      <c r="BD53" s="194"/>
      <c r="BE53" s="194"/>
      <c r="BF53" s="194"/>
      <c r="BG53" s="194"/>
      <c r="BH53" s="194"/>
      <c r="BI53" s="194"/>
      <c r="BJ53" s="194"/>
    </row>
    <row r="54" spans="1:62" s="104" customFormat="1" ht="39.950000000000003" customHeight="1" x14ac:dyDescent="0.35">
      <c r="A54" s="367"/>
      <c r="B54" s="303"/>
      <c r="C54" s="299"/>
      <c r="D54" s="299"/>
      <c r="E54" s="261"/>
      <c r="F54" s="281"/>
      <c r="G54" s="283"/>
      <c r="H54" s="300"/>
      <c r="I54" s="301"/>
      <c r="J54" s="372"/>
      <c r="K54" s="271"/>
      <c r="L54" s="134" t="s">
        <v>16</v>
      </c>
      <c r="M54" s="124"/>
      <c r="N54" s="165"/>
      <c r="O54" s="165"/>
      <c r="P54" s="165"/>
      <c r="Q54" s="165"/>
      <c r="R54" s="165"/>
      <c r="S54" s="165">
        <v>0.23</v>
      </c>
      <c r="T54" s="165">
        <v>0.15</v>
      </c>
      <c r="U54" s="200">
        <v>0.08</v>
      </c>
      <c r="V54" s="200">
        <v>0.28000000000000003</v>
      </c>
      <c r="W54" s="200">
        <v>0.1</v>
      </c>
      <c r="X54" s="125">
        <v>0.13</v>
      </c>
      <c r="Y54" s="124">
        <v>0.01</v>
      </c>
      <c r="Z54" s="224">
        <v>0.01</v>
      </c>
      <c r="AA54" s="224">
        <v>0</v>
      </c>
      <c r="AB54" s="230">
        <v>0</v>
      </c>
      <c r="AC54" s="233">
        <v>0</v>
      </c>
      <c r="AD54" s="233">
        <v>0</v>
      </c>
      <c r="AE54" s="236">
        <v>0.01</v>
      </c>
      <c r="AF54" s="240">
        <v>0</v>
      </c>
      <c r="AG54" s="247">
        <v>0</v>
      </c>
      <c r="AH54" s="251">
        <v>0</v>
      </c>
      <c r="AI54" s="254">
        <v>0</v>
      </c>
      <c r="AJ54" s="149">
        <v>0</v>
      </c>
      <c r="AK54" s="163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70" t="s">
        <v>16</v>
      </c>
      <c r="AY54" s="148">
        <f>SUM($S54:AJ54)</f>
        <v>1</v>
      </c>
      <c r="AZ54" s="385"/>
      <c r="BA54" s="386"/>
      <c r="BB54" s="155"/>
      <c r="BC54" s="194"/>
      <c r="BD54" s="194"/>
      <c r="BE54" s="194"/>
      <c r="BF54" s="194"/>
      <c r="BG54" s="194"/>
      <c r="BH54" s="194"/>
      <c r="BI54" s="194"/>
      <c r="BJ54" s="194"/>
    </row>
    <row r="55" spans="1:62" s="104" customFormat="1" ht="39.950000000000003" customHeight="1" x14ac:dyDescent="0.35">
      <c r="A55" s="367"/>
      <c r="B55" s="303" t="s">
        <v>68</v>
      </c>
      <c r="C55" s="299">
        <v>564.31799999999998</v>
      </c>
      <c r="D55" s="299">
        <v>564.79999999999995</v>
      </c>
      <c r="E55" s="260" t="s">
        <v>37</v>
      </c>
      <c r="F55" s="284" t="s">
        <v>188</v>
      </c>
      <c r="G55" s="286" t="s">
        <v>38</v>
      </c>
      <c r="H55" s="300">
        <v>41518</v>
      </c>
      <c r="I55" s="301">
        <v>41698</v>
      </c>
      <c r="J55" s="373">
        <f t="shared" si="0"/>
        <v>180</v>
      </c>
      <c r="K55" s="271">
        <v>0</v>
      </c>
      <c r="L55" s="134" t="s">
        <v>15</v>
      </c>
      <c r="M55" s="124"/>
      <c r="N55" s="165"/>
      <c r="O55" s="165"/>
      <c r="P55" s="165"/>
      <c r="Q55" s="165"/>
      <c r="R55" s="165"/>
      <c r="S55" s="165">
        <v>0.04</v>
      </c>
      <c r="T55" s="165">
        <v>0.08</v>
      </c>
      <c r="U55" s="200">
        <v>0.12</v>
      </c>
      <c r="V55" s="200">
        <v>0.2</v>
      </c>
      <c r="W55" s="200">
        <v>0.25</v>
      </c>
      <c r="X55" s="125">
        <v>0.31</v>
      </c>
      <c r="Y55" s="124"/>
      <c r="Z55" s="224"/>
      <c r="AA55" s="224"/>
      <c r="AB55" s="230"/>
      <c r="AC55" s="233"/>
      <c r="AD55" s="233"/>
      <c r="AE55" s="236"/>
      <c r="AF55" s="240"/>
      <c r="AG55" s="247"/>
      <c r="AH55" s="251"/>
      <c r="AI55" s="254"/>
      <c r="AJ55" s="149"/>
      <c r="AK55" s="163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70" t="s">
        <v>15</v>
      </c>
      <c r="AY55" s="147">
        <f>SUM($S55:AJ55)</f>
        <v>1</v>
      </c>
      <c r="AZ55" s="385" t="str">
        <f t="shared" ref="AZ55" si="24">IF(AY56&lt;AY55,"ATRASADA",IF(AY56=0,"OBRA A INICIAR",IF(BA55&gt;=1,"CONCLUÍDA",IF(AY56&gt;AY55,"ADIANTADA","CONFORME O PREVISTO"))))</f>
        <v>CONCLUÍDA</v>
      </c>
      <c r="BA55" s="386">
        <f>SUM(M56:AJ56,K55)</f>
        <v>1</v>
      </c>
      <c r="BB55" s="155"/>
      <c r="BC55" s="194"/>
      <c r="BD55" s="194"/>
      <c r="BE55" s="194"/>
      <c r="BF55" s="194"/>
      <c r="BG55" s="194"/>
      <c r="BH55" s="194"/>
      <c r="BI55" s="194"/>
      <c r="BJ55" s="194"/>
    </row>
    <row r="56" spans="1:62" s="104" customFormat="1" ht="39.950000000000003" customHeight="1" x14ac:dyDescent="0.35">
      <c r="A56" s="367"/>
      <c r="B56" s="303"/>
      <c r="C56" s="299"/>
      <c r="D56" s="299"/>
      <c r="E56" s="261"/>
      <c r="F56" s="281"/>
      <c r="G56" s="283"/>
      <c r="H56" s="300"/>
      <c r="I56" s="301"/>
      <c r="J56" s="372"/>
      <c r="K56" s="271"/>
      <c r="L56" s="134" t="s">
        <v>16</v>
      </c>
      <c r="M56" s="124"/>
      <c r="N56" s="165"/>
      <c r="O56" s="165"/>
      <c r="P56" s="165"/>
      <c r="Q56" s="165"/>
      <c r="R56" s="165"/>
      <c r="S56" s="165">
        <v>0.18</v>
      </c>
      <c r="T56" s="165">
        <v>0.21</v>
      </c>
      <c r="U56" s="200">
        <v>0.22</v>
      </c>
      <c r="V56" s="200">
        <v>0.12</v>
      </c>
      <c r="W56" s="200">
        <v>0.26</v>
      </c>
      <c r="X56" s="125">
        <v>0</v>
      </c>
      <c r="Y56" s="124">
        <v>0.01</v>
      </c>
      <c r="Z56" s="224">
        <v>0</v>
      </c>
      <c r="AA56" s="224">
        <v>0</v>
      </c>
      <c r="AB56" s="230">
        <v>0</v>
      </c>
      <c r="AC56" s="233">
        <v>0</v>
      </c>
      <c r="AD56" s="233">
        <v>0</v>
      </c>
      <c r="AE56" s="236">
        <v>0</v>
      </c>
      <c r="AF56" s="240">
        <v>0</v>
      </c>
      <c r="AG56" s="247">
        <v>0</v>
      </c>
      <c r="AH56" s="251">
        <v>0</v>
      </c>
      <c r="AI56" s="254">
        <v>0</v>
      </c>
      <c r="AJ56" s="149">
        <v>0</v>
      </c>
      <c r="AK56" s="163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70" t="s">
        <v>16</v>
      </c>
      <c r="AY56" s="148">
        <f>SUM($S56:AJ56)</f>
        <v>1</v>
      </c>
      <c r="AZ56" s="385"/>
      <c r="BA56" s="386"/>
      <c r="BB56" s="155"/>
      <c r="BC56" s="194"/>
      <c r="BD56" s="194"/>
      <c r="BE56" s="194"/>
      <c r="BF56" s="194"/>
      <c r="BG56" s="194"/>
      <c r="BH56" s="194"/>
      <c r="BI56" s="194"/>
      <c r="BJ56" s="194"/>
    </row>
    <row r="57" spans="1:62" s="104" customFormat="1" ht="39.950000000000003" customHeight="1" x14ac:dyDescent="0.35">
      <c r="A57" s="367"/>
      <c r="B57" s="303" t="s">
        <v>69</v>
      </c>
      <c r="C57" s="299">
        <v>588.6</v>
      </c>
      <c r="D57" s="299">
        <v>590.4</v>
      </c>
      <c r="E57" s="260" t="s">
        <v>37</v>
      </c>
      <c r="F57" s="276" t="s">
        <v>188</v>
      </c>
      <c r="G57" s="286" t="s">
        <v>38</v>
      </c>
      <c r="H57" s="300">
        <v>41548</v>
      </c>
      <c r="I57" s="301">
        <v>41698</v>
      </c>
      <c r="J57" s="373">
        <f t="shared" si="0"/>
        <v>150</v>
      </c>
      <c r="K57" s="271">
        <v>0</v>
      </c>
      <c r="L57" s="134" t="s">
        <v>15</v>
      </c>
      <c r="M57" s="124"/>
      <c r="N57" s="165"/>
      <c r="O57" s="165"/>
      <c r="P57" s="165"/>
      <c r="Q57" s="165"/>
      <c r="R57" s="165"/>
      <c r="S57" s="165"/>
      <c r="T57" s="165">
        <v>0.12</v>
      </c>
      <c r="U57" s="200">
        <v>0.17</v>
      </c>
      <c r="V57" s="200">
        <v>0.17</v>
      </c>
      <c r="W57" s="200">
        <v>0.3</v>
      </c>
      <c r="X57" s="125">
        <v>0.24</v>
      </c>
      <c r="Y57" s="124"/>
      <c r="Z57" s="224"/>
      <c r="AA57" s="224"/>
      <c r="AB57" s="230"/>
      <c r="AC57" s="233"/>
      <c r="AD57" s="233"/>
      <c r="AE57" s="236"/>
      <c r="AF57" s="240"/>
      <c r="AG57" s="247"/>
      <c r="AH57" s="251"/>
      <c r="AI57" s="254"/>
      <c r="AJ57" s="149"/>
      <c r="AK57" s="163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70" t="s">
        <v>15</v>
      </c>
      <c r="AY57" s="147">
        <f>SUM($S57:AJ57)</f>
        <v>1</v>
      </c>
      <c r="AZ57" s="385" t="str">
        <f t="shared" ref="AZ57" si="25">IF(AY58&lt;AY57,"ATRASADA",IF(AY58=0,"OBRA A INICIAR",IF(BA57&gt;=1,"CONCLUÍDA",IF(AY58&gt;AY57,"ADIANTADA","CONFORME O PREVISTO"))))</f>
        <v>CONCLUÍDA</v>
      </c>
      <c r="BA57" s="386">
        <f>SUM(M58:AJ58,K57)</f>
        <v>1</v>
      </c>
      <c r="BB57" s="155"/>
      <c r="BC57" s="194"/>
      <c r="BD57" s="194"/>
      <c r="BE57" s="194"/>
      <c r="BF57" s="194"/>
      <c r="BG57" s="194"/>
      <c r="BH57" s="194"/>
      <c r="BI57" s="194"/>
      <c r="BJ57" s="194"/>
    </row>
    <row r="58" spans="1:62" s="104" customFormat="1" ht="39.950000000000003" customHeight="1" x14ac:dyDescent="0.35">
      <c r="A58" s="367"/>
      <c r="B58" s="303"/>
      <c r="C58" s="299"/>
      <c r="D58" s="299"/>
      <c r="E58" s="261"/>
      <c r="F58" s="289"/>
      <c r="G58" s="283"/>
      <c r="H58" s="300"/>
      <c r="I58" s="301"/>
      <c r="J58" s="372"/>
      <c r="K58" s="271"/>
      <c r="L58" s="134" t="s">
        <v>16</v>
      </c>
      <c r="M58" s="124"/>
      <c r="N58" s="165"/>
      <c r="O58" s="165"/>
      <c r="P58" s="165"/>
      <c r="Q58" s="165"/>
      <c r="R58" s="165"/>
      <c r="S58" s="165"/>
      <c r="T58" s="165">
        <v>0.06</v>
      </c>
      <c r="U58" s="200">
        <v>0.01</v>
      </c>
      <c r="V58" s="200">
        <v>0</v>
      </c>
      <c r="W58" s="200">
        <v>0.01</v>
      </c>
      <c r="X58" s="125">
        <v>0.11</v>
      </c>
      <c r="Y58" s="124">
        <v>0.14000000000000001</v>
      </c>
      <c r="Z58" s="224">
        <v>0.16</v>
      </c>
      <c r="AA58" s="224">
        <v>0.06</v>
      </c>
      <c r="AB58" s="230">
        <v>0.17</v>
      </c>
      <c r="AC58" s="233">
        <v>0.09</v>
      </c>
      <c r="AD58" s="233">
        <v>0.11</v>
      </c>
      <c r="AE58" s="236">
        <v>0.06</v>
      </c>
      <c r="AF58" s="240">
        <v>0.01</v>
      </c>
      <c r="AG58" s="247">
        <v>0.01</v>
      </c>
      <c r="AH58" s="251">
        <v>0</v>
      </c>
      <c r="AI58" s="254">
        <v>0</v>
      </c>
      <c r="AJ58" s="149">
        <v>0</v>
      </c>
      <c r="AK58" s="163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70" t="s">
        <v>16</v>
      </c>
      <c r="AY58" s="148">
        <f>SUM($S58:AJ58)</f>
        <v>1</v>
      </c>
      <c r="AZ58" s="385"/>
      <c r="BA58" s="386"/>
      <c r="BB58" s="155"/>
      <c r="BC58" s="194"/>
      <c r="BD58" s="194"/>
      <c r="BE58" s="194"/>
      <c r="BF58" s="194"/>
      <c r="BG58" s="194"/>
      <c r="BH58" s="194"/>
      <c r="BI58" s="194"/>
      <c r="BJ58" s="194"/>
    </row>
    <row r="59" spans="1:62" s="104" customFormat="1" ht="39.950000000000003" customHeight="1" x14ac:dyDescent="0.35">
      <c r="A59" s="367"/>
      <c r="B59" s="303" t="s">
        <v>70</v>
      </c>
      <c r="C59" s="299">
        <v>588.76199999999994</v>
      </c>
      <c r="D59" s="299">
        <v>589.85699999999997</v>
      </c>
      <c r="E59" s="260" t="s">
        <v>37</v>
      </c>
      <c r="F59" s="284" t="s">
        <v>188</v>
      </c>
      <c r="G59" s="286" t="s">
        <v>38</v>
      </c>
      <c r="H59" s="300">
        <v>41518</v>
      </c>
      <c r="I59" s="301">
        <v>41698</v>
      </c>
      <c r="J59" s="373">
        <f t="shared" si="0"/>
        <v>180</v>
      </c>
      <c r="K59" s="271">
        <v>0</v>
      </c>
      <c r="L59" s="134" t="s">
        <v>15</v>
      </c>
      <c r="M59" s="124"/>
      <c r="N59" s="165"/>
      <c r="O59" s="165"/>
      <c r="P59" s="165"/>
      <c r="Q59" s="165"/>
      <c r="R59" s="165"/>
      <c r="S59" s="165">
        <v>0.04</v>
      </c>
      <c r="T59" s="165">
        <v>0.08</v>
      </c>
      <c r="U59" s="200">
        <v>0.12</v>
      </c>
      <c r="V59" s="200">
        <v>0.2</v>
      </c>
      <c r="W59" s="200">
        <v>0.25</v>
      </c>
      <c r="X59" s="125">
        <v>0.31</v>
      </c>
      <c r="Y59" s="124"/>
      <c r="Z59" s="224"/>
      <c r="AA59" s="224"/>
      <c r="AB59" s="230"/>
      <c r="AC59" s="233"/>
      <c r="AD59" s="233"/>
      <c r="AE59" s="236"/>
      <c r="AF59" s="240"/>
      <c r="AG59" s="247"/>
      <c r="AH59" s="251"/>
      <c r="AI59" s="254"/>
      <c r="AJ59" s="149"/>
      <c r="AK59" s="163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70" t="s">
        <v>15</v>
      </c>
      <c r="AY59" s="147">
        <f>SUM($S59:AJ59)</f>
        <v>1</v>
      </c>
      <c r="AZ59" s="385" t="str">
        <f t="shared" ref="AZ59" si="26">IF(AY60&lt;AY59,"ATRASADA",IF(AY60=0,"OBRA A INICIAR",IF(BA59&gt;=1,"CONCLUÍDA",IF(AY60&gt;AY59,"ADIANTADA","CONFORME O PREVISTO"))))</f>
        <v>CONCLUÍDA</v>
      </c>
      <c r="BA59" s="386">
        <f>SUM(M60:AJ60,K59)</f>
        <v>1</v>
      </c>
      <c r="BB59" s="155"/>
      <c r="BC59" s="194"/>
      <c r="BD59" s="194"/>
      <c r="BE59" s="194"/>
      <c r="BF59" s="194"/>
      <c r="BG59" s="194"/>
      <c r="BH59" s="194"/>
      <c r="BI59" s="194"/>
      <c r="BJ59" s="194"/>
    </row>
    <row r="60" spans="1:62" s="104" customFormat="1" ht="39.950000000000003" customHeight="1" x14ac:dyDescent="0.35">
      <c r="A60" s="367"/>
      <c r="B60" s="303"/>
      <c r="C60" s="299"/>
      <c r="D60" s="299"/>
      <c r="E60" s="261"/>
      <c r="F60" s="281"/>
      <c r="G60" s="283"/>
      <c r="H60" s="300"/>
      <c r="I60" s="301"/>
      <c r="J60" s="372"/>
      <c r="K60" s="271"/>
      <c r="L60" s="134" t="s">
        <v>16</v>
      </c>
      <c r="M60" s="124"/>
      <c r="N60" s="165"/>
      <c r="O60" s="165"/>
      <c r="P60" s="165"/>
      <c r="Q60" s="165"/>
      <c r="R60" s="165"/>
      <c r="S60" s="165">
        <v>0</v>
      </c>
      <c r="T60" s="165">
        <v>0.06</v>
      </c>
      <c r="U60" s="200">
        <v>0.01</v>
      </c>
      <c r="V60" s="200">
        <v>0.03</v>
      </c>
      <c r="W60" s="200">
        <v>0.09</v>
      </c>
      <c r="X60" s="125">
        <v>0.31</v>
      </c>
      <c r="Y60" s="124">
        <v>0.32</v>
      </c>
      <c r="Z60" s="224">
        <v>0.16</v>
      </c>
      <c r="AA60" s="224">
        <v>0.02</v>
      </c>
      <c r="AB60" s="230">
        <v>0</v>
      </c>
      <c r="AC60" s="233">
        <v>0</v>
      </c>
      <c r="AD60" s="233">
        <v>0</v>
      </c>
      <c r="AE60" s="236">
        <v>0</v>
      </c>
      <c r="AF60" s="240">
        <v>0</v>
      </c>
      <c r="AG60" s="247">
        <v>0</v>
      </c>
      <c r="AH60" s="251">
        <v>0</v>
      </c>
      <c r="AI60" s="254">
        <v>0</v>
      </c>
      <c r="AJ60" s="149">
        <v>0</v>
      </c>
      <c r="AK60" s="163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70" t="s">
        <v>16</v>
      </c>
      <c r="AY60" s="148">
        <f>SUM($S60:AJ60)</f>
        <v>1</v>
      </c>
      <c r="AZ60" s="385"/>
      <c r="BA60" s="386"/>
      <c r="BB60" s="155"/>
      <c r="BC60" s="194"/>
      <c r="BD60" s="194"/>
      <c r="BE60" s="194"/>
      <c r="BF60" s="194"/>
      <c r="BG60" s="194"/>
      <c r="BH60" s="194"/>
      <c r="BI60" s="194"/>
      <c r="BJ60" s="194"/>
    </row>
    <row r="61" spans="1:62" s="104" customFormat="1" ht="39.950000000000003" customHeight="1" x14ac:dyDescent="0.35">
      <c r="A61" s="367"/>
      <c r="B61" s="303" t="s">
        <v>71</v>
      </c>
      <c r="C61" s="299">
        <v>662.11199999999997</v>
      </c>
      <c r="D61" s="299">
        <v>662.76</v>
      </c>
      <c r="E61" s="260" t="s">
        <v>37</v>
      </c>
      <c r="F61" s="284" t="s">
        <v>188</v>
      </c>
      <c r="G61" s="286" t="s">
        <v>38</v>
      </c>
      <c r="H61" s="300">
        <v>41671</v>
      </c>
      <c r="I61" s="301">
        <v>41790</v>
      </c>
      <c r="J61" s="373">
        <f t="shared" si="0"/>
        <v>119</v>
      </c>
      <c r="K61" s="271">
        <v>0</v>
      </c>
      <c r="L61" s="134" t="s">
        <v>15</v>
      </c>
      <c r="M61" s="124"/>
      <c r="N61" s="165"/>
      <c r="O61" s="165"/>
      <c r="P61" s="165"/>
      <c r="Q61" s="165"/>
      <c r="R61" s="165"/>
      <c r="S61" s="165"/>
      <c r="T61" s="165"/>
      <c r="U61" s="200"/>
      <c r="V61" s="200"/>
      <c r="W61" s="200"/>
      <c r="X61" s="125">
        <v>0.08</v>
      </c>
      <c r="Y61" s="124">
        <v>0.12</v>
      </c>
      <c r="Z61" s="224">
        <v>0.38</v>
      </c>
      <c r="AA61" s="224">
        <v>0.42</v>
      </c>
      <c r="AB61" s="230"/>
      <c r="AC61" s="233"/>
      <c r="AD61" s="233"/>
      <c r="AE61" s="236"/>
      <c r="AF61" s="240"/>
      <c r="AG61" s="247"/>
      <c r="AH61" s="251"/>
      <c r="AI61" s="254"/>
      <c r="AJ61" s="149"/>
      <c r="AK61" s="163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70" t="s">
        <v>15</v>
      </c>
      <c r="AY61" s="147">
        <f>SUM($S61:AJ61)</f>
        <v>1</v>
      </c>
      <c r="AZ61" s="385" t="str">
        <f t="shared" ref="AZ61" si="27">IF(AY62&lt;AY61,"ATRASADA",IF(AY62=0,"OBRA A INICIAR",IF(BA61&gt;=1,"CONCLUÍDA",IF(AY62&gt;AY61,"ADIANTADA","CONFORME O PREVISTO"))))</f>
        <v>CONCLUÍDA</v>
      </c>
      <c r="BA61" s="386">
        <f>SUM(M62:AJ62,K61)</f>
        <v>1</v>
      </c>
      <c r="BB61" s="155"/>
      <c r="BC61" s="194"/>
      <c r="BD61" s="194"/>
      <c r="BE61" s="194"/>
      <c r="BF61" s="194"/>
      <c r="BG61" s="194"/>
      <c r="BH61" s="194"/>
      <c r="BI61" s="194"/>
      <c r="BJ61" s="194"/>
    </row>
    <row r="62" spans="1:62" s="104" customFormat="1" ht="39.950000000000003" customHeight="1" x14ac:dyDescent="0.35">
      <c r="A62" s="367"/>
      <c r="B62" s="303"/>
      <c r="C62" s="299"/>
      <c r="D62" s="299"/>
      <c r="E62" s="261"/>
      <c r="F62" s="281"/>
      <c r="G62" s="283"/>
      <c r="H62" s="300"/>
      <c r="I62" s="301"/>
      <c r="J62" s="372"/>
      <c r="K62" s="271"/>
      <c r="L62" s="134" t="s">
        <v>16</v>
      </c>
      <c r="M62" s="124"/>
      <c r="N62" s="165"/>
      <c r="O62" s="165"/>
      <c r="P62" s="165"/>
      <c r="Q62" s="165"/>
      <c r="R62" s="165"/>
      <c r="S62" s="165"/>
      <c r="T62" s="165">
        <v>0.18</v>
      </c>
      <c r="U62" s="200">
        <v>0.02</v>
      </c>
      <c r="V62" s="200">
        <v>0.05</v>
      </c>
      <c r="W62" s="200">
        <v>0</v>
      </c>
      <c r="X62" s="125">
        <v>0</v>
      </c>
      <c r="Y62" s="124">
        <v>0</v>
      </c>
      <c r="Z62" s="224">
        <v>0</v>
      </c>
      <c r="AA62" s="224">
        <v>0</v>
      </c>
      <c r="AB62" s="230">
        <v>0.27</v>
      </c>
      <c r="AC62" s="233">
        <v>0.22</v>
      </c>
      <c r="AD62" s="233">
        <v>0.21</v>
      </c>
      <c r="AE62" s="236">
        <v>0.04</v>
      </c>
      <c r="AF62" s="240">
        <v>0</v>
      </c>
      <c r="AG62" s="247">
        <v>0.01</v>
      </c>
      <c r="AH62" s="251">
        <v>0</v>
      </c>
      <c r="AI62" s="254">
        <v>0</v>
      </c>
      <c r="AJ62" s="149">
        <v>0</v>
      </c>
      <c r="AK62" s="163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70" t="s">
        <v>16</v>
      </c>
      <c r="AY62" s="148">
        <f>SUM($S62:AJ62)</f>
        <v>1</v>
      </c>
      <c r="AZ62" s="385"/>
      <c r="BA62" s="386"/>
      <c r="BB62" s="155"/>
      <c r="BC62" s="194"/>
      <c r="BD62" s="194"/>
      <c r="BE62" s="194"/>
      <c r="BF62" s="194"/>
      <c r="BG62" s="194"/>
      <c r="BH62" s="194"/>
      <c r="BI62" s="194"/>
      <c r="BJ62" s="194"/>
    </row>
    <row r="63" spans="1:62" s="104" customFormat="1" ht="39.950000000000003" customHeight="1" x14ac:dyDescent="0.35">
      <c r="A63" s="367"/>
      <c r="B63" s="321" t="s">
        <v>72</v>
      </c>
      <c r="C63" s="299">
        <v>666.9</v>
      </c>
      <c r="D63" s="299">
        <v>667.7</v>
      </c>
      <c r="E63" s="260" t="s">
        <v>37</v>
      </c>
      <c r="F63" s="284" t="s">
        <v>188</v>
      </c>
      <c r="G63" s="286" t="s">
        <v>38</v>
      </c>
      <c r="H63" s="329">
        <v>41491</v>
      </c>
      <c r="I63" s="313">
        <v>41698</v>
      </c>
      <c r="J63" s="373">
        <f t="shared" si="0"/>
        <v>207</v>
      </c>
      <c r="K63" s="271">
        <v>0</v>
      </c>
      <c r="L63" s="133" t="s">
        <v>15</v>
      </c>
      <c r="M63" s="124"/>
      <c r="N63" s="165"/>
      <c r="O63" s="165"/>
      <c r="P63" s="165"/>
      <c r="Q63" s="165"/>
      <c r="R63" s="165">
        <v>0.14000000000000001</v>
      </c>
      <c r="S63" s="165">
        <v>0.04</v>
      </c>
      <c r="T63" s="165">
        <v>0.04</v>
      </c>
      <c r="U63" s="200">
        <v>7.0000000000000007E-2</v>
      </c>
      <c r="V63" s="200">
        <v>0.17</v>
      </c>
      <c r="W63" s="200">
        <v>0.24</v>
      </c>
      <c r="X63" s="125">
        <v>0.3</v>
      </c>
      <c r="Y63" s="124"/>
      <c r="Z63" s="224"/>
      <c r="AA63" s="224"/>
      <c r="AB63" s="230"/>
      <c r="AC63" s="233"/>
      <c r="AD63" s="233"/>
      <c r="AE63" s="236"/>
      <c r="AF63" s="240"/>
      <c r="AG63" s="247"/>
      <c r="AH63" s="251"/>
      <c r="AI63" s="254"/>
      <c r="AJ63" s="149"/>
      <c r="AK63" s="163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70" t="s">
        <v>15</v>
      </c>
      <c r="AY63" s="147">
        <f>SUM($S63:AJ63)</f>
        <v>0.8600000000000001</v>
      </c>
      <c r="AZ63" s="385" t="str">
        <f t="shared" ref="AZ63" si="28">IF(AY64&lt;AY63,"ATRASADA",IF(AY64=0,"OBRA A INICIAR",IF(BA63&gt;=1,"CONCLUÍDA",IF(AY64&gt;AY63,"ADIANTADA","CONFORME O PREVISTO"))))</f>
        <v>CONCLUÍDA</v>
      </c>
      <c r="BA63" s="386">
        <f>SUM(M64:AJ64,K63)</f>
        <v>1.0000000000000002</v>
      </c>
      <c r="BB63" s="155"/>
      <c r="BC63" s="194"/>
      <c r="BD63" s="194"/>
      <c r="BE63" s="194"/>
      <c r="BF63" s="194"/>
      <c r="BG63" s="194"/>
      <c r="BH63" s="194"/>
      <c r="BI63" s="194"/>
      <c r="BJ63" s="194"/>
    </row>
    <row r="64" spans="1:62" s="104" customFormat="1" ht="39.950000000000003" customHeight="1" x14ac:dyDescent="0.35">
      <c r="A64" s="367"/>
      <c r="B64" s="321"/>
      <c r="C64" s="299"/>
      <c r="D64" s="299"/>
      <c r="E64" s="261"/>
      <c r="F64" s="281"/>
      <c r="G64" s="283"/>
      <c r="H64" s="329"/>
      <c r="I64" s="313"/>
      <c r="J64" s="372"/>
      <c r="K64" s="271"/>
      <c r="L64" s="133" t="s">
        <v>16</v>
      </c>
      <c r="M64" s="124"/>
      <c r="N64" s="165"/>
      <c r="O64" s="165"/>
      <c r="P64" s="165"/>
      <c r="Q64" s="165"/>
      <c r="R64" s="165">
        <v>0.14000000000000001</v>
      </c>
      <c r="S64" s="165">
        <v>0.13</v>
      </c>
      <c r="T64" s="165">
        <v>0.27</v>
      </c>
      <c r="U64" s="200">
        <v>0.05</v>
      </c>
      <c r="V64" s="200">
        <v>0.04</v>
      </c>
      <c r="W64" s="200">
        <v>0.31</v>
      </c>
      <c r="X64" s="125">
        <v>0.05</v>
      </c>
      <c r="Y64" s="124">
        <v>0.01</v>
      </c>
      <c r="Z64" s="224">
        <v>0</v>
      </c>
      <c r="AA64" s="224">
        <v>0</v>
      </c>
      <c r="AB64" s="230">
        <v>0</v>
      </c>
      <c r="AC64" s="233">
        <v>0</v>
      </c>
      <c r="AD64" s="233">
        <v>0</v>
      </c>
      <c r="AE64" s="236">
        <v>0</v>
      </c>
      <c r="AF64" s="240">
        <v>0</v>
      </c>
      <c r="AG64" s="247">
        <v>0</v>
      </c>
      <c r="AH64" s="251">
        <v>0</v>
      </c>
      <c r="AI64" s="254">
        <v>0</v>
      </c>
      <c r="AJ64" s="149">
        <v>0</v>
      </c>
      <c r="AK64" s="163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70" t="s">
        <v>16</v>
      </c>
      <c r="AY64" s="148">
        <f>SUM($S64:AJ64)</f>
        <v>0.8600000000000001</v>
      </c>
      <c r="AZ64" s="385"/>
      <c r="BA64" s="386"/>
      <c r="BB64" s="155"/>
      <c r="BC64" s="194"/>
      <c r="BD64" s="194"/>
      <c r="BE64" s="194"/>
      <c r="BF64" s="194"/>
      <c r="BG64" s="194"/>
      <c r="BH64" s="194"/>
      <c r="BI64" s="194"/>
      <c r="BJ64" s="194"/>
    </row>
    <row r="65" spans="1:63" s="104" customFormat="1" ht="39.950000000000003" customHeight="1" x14ac:dyDescent="0.35">
      <c r="A65" s="367"/>
      <c r="B65" s="303" t="s">
        <v>73</v>
      </c>
      <c r="C65" s="299">
        <v>684.47</v>
      </c>
      <c r="D65" s="299">
        <v>685.09199999999998</v>
      </c>
      <c r="E65" s="260" t="s">
        <v>37</v>
      </c>
      <c r="F65" s="284" t="s">
        <v>188</v>
      </c>
      <c r="G65" s="286" t="s">
        <v>38</v>
      </c>
      <c r="H65" s="300">
        <v>41671</v>
      </c>
      <c r="I65" s="301">
        <v>41790</v>
      </c>
      <c r="J65" s="373">
        <f t="shared" si="0"/>
        <v>119</v>
      </c>
      <c r="K65" s="271">
        <v>0</v>
      </c>
      <c r="L65" s="134" t="s">
        <v>15</v>
      </c>
      <c r="M65" s="124"/>
      <c r="N65" s="165"/>
      <c r="O65" s="165"/>
      <c r="P65" s="165"/>
      <c r="Q65" s="165"/>
      <c r="R65" s="165"/>
      <c r="S65" s="165"/>
      <c r="T65" s="165"/>
      <c r="U65" s="200"/>
      <c r="V65" s="200"/>
      <c r="W65" s="200"/>
      <c r="X65" s="125">
        <v>0.08</v>
      </c>
      <c r="Y65" s="124">
        <v>0.12</v>
      </c>
      <c r="Z65" s="224">
        <v>0.38</v>
      </c>
      <c r="AA65" s="224">
        <v>0.42</v>
      </c>
      <c r="AB65" s="230"/>
      <c r="AC65" s="233"/>
      <c r="AD65" s="233"/>
      <c r="AE65" s="236"/>
      <c r="AF65" s="240"/>
      <c r="AG65" s="247"/>
      <c r="AH65" s="251"/>
      <c r="AI65" s="254"/>
      <c r="AJ65" s="149"/>
      <c r="AK65" s="163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70" t="s">
        <v>15</v>
      </c>
      <c r="AY65" s="147">
        <f>SUM($S65:AJ65)</f>
        <v>1</v>
      </c>
      <c r="AZ65" s="385" t="str">
        <f t="shared" ref="AZ65" si="29">IF(AY66&lt;AY65,"ATRASADA",IF(AY66=0,"OBRA A INICIAR",IF(BA65&gt;=1,"CONCLUÍDA",IF(AY66&gt;AY65,"ADIANTADA","CONFORME O PREVISTO"))))</f>
        <v>CONCLUÍDA</v>
      </c>
      <c r="BA65" s="386">
        <f>SUM(M66:AJ66,K65)</f>
        <v>1</v>
      </c>
      <c r="BB65" s="155"/>
      <c r="BC65" s="194"/>
      <c r="BD65" s="194"/>
      <c r="BE65" s="194"/>
      <c r="BF65" s="194"/>
      <c r="BG65" s="194"/>
      <c r="BH65" s="194"/>
      <c r="BI65" s="194"/>
      <c r="BJ65" s="194"/>
    </row>
    <row r="66" spans="1:63" s="104" customFormat="1" ht="39.950000000000003" customHeight="1" x14ac:dyDescent="0.35">
      <c r="A66" s="367"/>
      <c r="B66" s="303"/>
      <c r="C66" s="299"/>
      <c r="D66" s="299"/>
      <c r="E66" s="261"/>
      <c r="F66" s="281"/>
      <c r="G66" s="283"/>
      <c r="H66" s="300"/>
      <c r="I66" s="301"/>
      <c r="J66" s="372"/>
      <c r="K66" s="271"/>
      <c r="L66" s="134" t="s">
        <v>16</v>
      </c>
      <c r="M66" s="124"/>
      <c r="N66" s="165"/>
      <c r="O66" s="165"/>
      <c r="P66" s="165"/>
      <c r="Q66" s="165"/>
      <c r="R66" s="165"/>
      <c r="S66" s="165"/>
      <c r="T66" s="165"/>
      <c r="U66" s="200"/>
      <c r="V66" s="200"/>
      <c r="W66" s="200"/>
      <c r="X66" s="125">
        <v>0.11</v>
      </c>
      <c r="Y66" s="124">
        <v>0.01</v>
      </c>
      <c r="Z66" s="224">
        <v>0.04</v>
      </c>
      <c r="AA66" s="224">
        <v>0.43</v>
      </c>
      <c r="AB66" s="230">
        <v>0.21</v>
      </c>
      <c r="AC66" s="233">
        <v>0.15</v>
      </c>
      <c r="AD66" s="233">
        <v>0.04</v>
      </c>
      <c r="AE66" s="236">
        <v>0</v>
      </c>
      <c r="AF66" s="240">
        <v>0</v>
      </c>
      <c r="AG66" s="247">
        <v>0.01</v>
      </c>
      <c r="AH66" s="251">
        <v>0</v>
      </c>
      <c r="AI66" s="254">
        <v>0</v>
      </c>
      <c r="AJ66" s="149">
        <v>0</v>
      </c>
      <c r="AK66" s="163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70" t="s">
        <v>16</v>
      </c>
      <c r="AY66" s="148">
        <f>SUM($S66:AJ66)</f>
        <v>1</v>
      </c>
      <c r="AZ66" s="385"/>
      <c r="BA66" s="386"/>
      <c r="BB66" s="155"/>
      <c r="BC66" s="194"/>
      <c r="BD66" s="194"/>
      <c r="BE66" s="194"/>
      <c r="BF66" s="194"/>
      <c r="BG66" s="194"/>
      <c r="BH66" s="194"/>
      <c r="BI66" s="194"/>
      <c r="BJ66" s="194"/>
    </row>
    <row r="67" spans="1:63" s="104" customFormat="1" ht="39.950000000000003" customHeight="1" x14ac:dyDescent="0.35">
      <c r="A67" s="367"/>
      <c r="B67" s="321" t="s">
        <v>74</v>
      </c>
      <c r="C67" s="299">
        <v>723.4</v>
      </c>
      <c r="D67" s="299">
        <v>723.904</v>
      </c>
      <c r="E67" s="260" t="s">
        <v>37</v>
      </c>
      <c r="F67" s="284" t="s">
        <v>188</v>
      </c>
      <c r="G67" s="286" t="s">
        <v>38</v>
      </c>
      <c r="H67" s="329">
        <v>41451</v>
      </c>
      <c r="I67" s="313">
        <v>41662</v>
      </c>
      <c r="J67" s="373">
        <f t="shared" si="0"/>
        <v>211</v>
      </c>
      <c r="K67" s="271">
        <v>0</v>
      </c>
      <c r="L67" s="133" t="s">
        <v>15</v>
      </c>
      <c r="M67" s="124"/>
      <c r="N67" s="165"/>
      <c r="O67" s="165"/>
      <c r="P67" s="165">
        <v>0.14000000000000001</v>
      </c>
      <c r="Q67" s="165">
        <v>0.2</v>
      </c>
      <c r="R67" s="165">
        <v>0.05</v>
      </c>
      <c r="S67" s="152"/>
      <c r="T67" s="165">
        <v>0.08</v>
      </c>
      <c r="U67" s="200">
        <v>0.15</v>
      </c>
      <c r="V67" s="200">
        <v>0.2</v>
      </c>
      <c r="W67" s="200">
        <v>0.18</v>
      </c>
      <c r="X67" s="125"/>
      <c r="Y67" s="124"/>
      <c r="Z67" s="224"/>
      <c r="AA67" s="224"/>
      <c r="AB67" s="230"/>
      <c r="AC67" s="233"/>
      <c r="AD67" s="233"/>
      <c r="AE67" s="236"/>
      <c r="AF67" s="240"/>
      <c r="AG67" s="247"/>
      <c r="AH67" s="251"/>
      <c r="AI67" s="254"/>
      <c r="AJ67" s="149"/>
      <c r="AK67" s="163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70" t="s">
        <v>15</v>
      </c>
      <c r="AY67" s="147">
        <f>SUM($S67:AJ67)</f>
        <v>0.61</v>
      </c>
      <c r="AZ67" s="385" t="str">
        <f t="shared" ref="AZ67" si="30">IF(AY68&lt;AY67,"ATRASADA",IF(AY68=0,"OBRA A INICIAR",IF(BA67&gt;=1,"CONCLUÍDA",IF(AY68&gt;AY67,"ADIANTADA","CONFORME O PREVISTO"))))</f>
        <v>CONCLUÍDA</v>
      </c>
      <c r="BA67" s="386">
        <f>SUM(M68:AJ68,K67)</f>
        <v>1</v>
      </c>
      <c r="BB67" s="155"/>
      <c r="BC67" s="194"/>
      <c r="BD67" s="194"/>
      <c r="BE67" s="194"/>
      <c r="BF67" s="194"/>
      <c r="BG67" s="194"/>
      <c r="BH67" s="194"/>
      <c r="BI67" s="194"/>
      <c r="BJ67" s="194"/>
    </row>
    <row r="68" spans="1:63" s="104" customFormat="1" ht="39.950000000000003" customHeight="1" x14ac:dyDescent="0.35">
      <c r="A68" s="367"/>
      <c r="B68" s="321"/>
      <c r="C68" s="299"/>
      <c r="D68" s="299"/>
      <c r="E68" s="261"/>
      <c r="F68" s="281"/>
      <c r="G68" s="283"/>
      <c r="H68" s="329"/>
      <c r="I68" s="313"/>
      <c r="J68" s="372"/>
      <c r="K68" s="271"/>
      <c r="L68" s="133" t="s">
        <v>16</v>
      </c>
      <c r="M68" s="124"/>
      <c r="N68" s="165"/>
      <c r="O68" s="165"/>
      <c r="P68" s="165">
        <v>0.14000000000000001</v>
      </c>
      <c r="Q68" s="165">
        <v>0.2</v>
      </c>
      <c r="R68" s="165">
        <v>0.05</v>
      </c>
      <c r="S68" s="165">
        <v>0.27</v>
      </c>
      <c r="T68" s="165">
        <v>0.08</v>
      </c>
      <c r="U68" s="200">
        <v>0.23</v>
      </c>
      <c r="V68" s="200">
        <v>0.02</v>
      </c>
      <c r="W68" s="200">
        <v>0.01</v>
      </c>
      <c r="X68" s="125">
        <v>0</v>
      </c>
      <c r="Y68" s="124">
        <v>0</v>
      </c>
      <c r="Z68" s="224">
        <v>0</v>
      </c>
      <c r="AA68" s="224">
        <v>0</v>
      </c>
      <c r="AB68" s="230">
        <v>0</v>
      </c>
      <c r="AC68" s="233">
        <v>0</v>
      </c>
      <c r="AD68" s="233">
        <v>0</v>
      </c>
      <c r="AE68" s="236">
        <v>0</v>
      </c>
      <c r="AF68" s="240">
        <v>0</v>
      </c>
      <c r="AG68" s="247">
        <v>0</v>
      </c>
      <c r="AH68" s="251">
        <v>0</v>
      </c>
      <c r="AI68" s="254">
        <v>0</v>
      </c>
      <c r="AJ68" s="149">
        <v>0</v>
      </c>
      <c r="AK68" s="163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70" t="s">
        <v>16</v>
      </c>
      <c r="AY68" s="148">
        <f>SUM($S68:AJ68)</f>
        <v>0.6100000000000001</v>
      </c>
      <c r="AZ68" s="385"/>
      <c r="BA68" s="386"/>
      <c r="BB68" s="155"/>
      <c r="BC68" s="194"/>
      <c r="BD68" s="194"/>
      <c r="BE68" s="194"/>
      <c r="BF68" s="194"/>
      <c r="BG68" s="194"/>
      <c r="BH68" s="194"/>
      <c r="BI68" s="194"/>
      <c r="BJ68" s="194"/>
    </row>
    <row r="69" spans="1:63" s="104" customFormat="1" ht="39.950000000000003" customHeight="1" x14ac:dyDescent="0.35">
      <c r="A69" s="367"/>
      <c r="B69" s="303" t="s">
        <v>75</v>
      </c>
      <c r="C69" s="299">
        <v>869.42</v>
      </c>
      <c r="D69" s="299">
        <v>870.875</v>
      </c>
      <c r="E69" s="260" t="s">
        <v>37</v>
      </c>
      <c r="F69" s="284" t="s">
        <v>188</v>
      </c>
      <c r="G69" s="286" t="s">
        <v>214</v>
      </c>
      <c r="H69" s="300">
        <v>41686</v>
      </c>
      <c r="I69" s="301">
        <v>41866</v>
      </c>
      <c r="J69" s="373">
        <f t="shared" ref="J69:J109" si="31">I69-H69</f>
        <v>180</v>
      </c>
      <c r="K69" s="271">
        <v>0</v>
      </c>
      <c r="L69" s="134" t="s">
        <v>15</v>
      </c>
      <c r="M69" s="124"/>
      <c r="N69" s="165"/>
      <c r="O69" s="165"/>
      <c r="P69" s="165"/>
      <c r="Q69" s="165"/>
      <c r="R69" s="165"/>
      <c r="S69" s="165"/>
      <c r="T69" s="165"/>
      <c r="U69" s="200"/>
      <c r="V69" s="200"/>
      <c r="W69" s="200"/>
      <c r="X69" s="125">
        <v>0.12</v>
      </c>
      <c r="Y69" s="124">
        <v>0.17</v>
      </c>
      <c r="Z69" s="224">
        <v>0.17</v>
      </c>
      <c r="AA69" s="224">
        <v>0.12</v>
      </c>
      <c r="AB69" s="230">
        <v>0.17</v>
      </c>
      <c r="AC69" s="233">
        <v>0.15</v>
      </c>
      <c r="AD69" s="233">
        <v>0.1</v>
      </c>
      <c r="AE69" s="236"/>
      <c r="AF69" s="240"/>
      <c r="AG69" s="247"/>
      <c r="AH69" s="251"/>
      <c r="AI69" s="254"/>
      <c r="AJ69" s="149"/>
      <c r="AK69" s="163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70" t="s">
        <v>15</v>
      </c>
      <c r="AY69" s="147">
        <f>SUM($S69:AJ69)</f>
        <v>1.0000000000000002</v>
      </c>
      <c r="AZ69" s="385" t="str">
        <f t="shared" ref="AZ69" si="32">IF(AY70&lt;AY69,"ATRASADA",IF(AY70=0,"OBRA A INICIAR",IF(BA69&gt;=1,"CONCLUÍDA",IF(AY70&gt;AY69,"ADIANTADA","CONFORME O PREVISTO"))))</f>
        <v>CONCLUÍDA</v>
      </c>
      <c r="BA69" s="386">
        <f>SUM(M70:AJ70,K69)</f>
        <v>1</v>
      </c>
      <c r="BB69" s="155"/>
      <c r="BC69" s="194"/>
      <c r="BD69" s="194"/>
      <c r="BE69" s="194"/>
      <c r="BF69" s="194"/>
      <c r="BG69" s="194"/>
      <c r="BH69" s="194"/>
      <c r="BI69" s="194"/>
      <c r="BJ69" s="194"/>
    </row>
    <row r="70" spans="1:63" s="104" customFormat="1" ht="39.950000000000003" customHeight="1" x14ac:dyDescent="0.35">
      <c r="A70" s="367"/>
      <c r="B70" s="303"/>
      <c r="C70" s="299"/>
      <c r="D70" s="299"/>
      <c r="E70" s="261"/>
      <c r="F70" s="281"/>
      <c r="G70" s="283"/>
      <c r="H70" s="300"/>
      <c r="I70" s="301"/>
      <c r="J70" s="372"/>
      <c r="K70" s="271"/>
      <c r="L70" s="134" t="s">
        <v>16</v>
      </c>
      <c r="M70" s="124"/>
      <c r="N70" s="165"/>
      <c r="O70" s="165"/>
      <c r="P70" s="165"/>
      <c r="Q70" s="165"/>
      <c r="R70" s="165"/>
      <c r="S70" s="165"/>
      <c r="T70" s="165"/>
      <c r="U70" s="200"/>
      <c r="V70" s="200"/>
      <c r="W70" s="200"/>
      <c r="X70" s="125">
        <v>7.0000000000000007E-2</v>
      </c>
      <c r="Y70" s="124">
        <v>0.09</v>
      </c>
      <c r="Z70" s="224">
        <v>0.12</v>
      </c>
      <c r="AA70" s="224">
        <v>0.15</v>
      </c>
      <c r="AB70" s="230">
        <v>0.12</v>
      </c>
      <c r="AC70" s="233">
        <v>0.27</v>
      </c>
      <c r="AD70" s="233">
        <v>0.15</v>
      </c>
      <c r="AE70" s="236">
        <v>0.02</v>
      </c>
      <c r="AF70" s="240">
        <v>0</v>
      </c>
      <c r="AG70" s="247">
        <v>0.01</v>
      </c>
      <c r="AH70" s="251">
        <v>0</v>
      </c>
      <c r="AI70" s="254">
        <v>0</v>
      </c>
      <c r="AJ70" s="149">
        <v>0</v>
      </c>
      <c r="AK70" s="163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70" t="s">
        <v>16</v>
      </c>
      <c r="AY70" s="148">
        <f>SUM($S70:AJ70)</f>
        <v>1</v>
      </c>
      <c r="AZ70" s="385"/>
      <c r="BA70" s="386"/>
      <c r="BB70" s="155"/>
      <c r="BC70" s="194"/>
      <c r="BD70" s="194"/>
      <c r="BE70" s="194"/>
      <c r="BF70" s="194"/>
      <c r="BG70" s="194"/>
      <c r="BH70" s="194"/>
      <c r="BI70" s="194"/>
      <c r="BJ70" s="194"/>
    </row>
    <row r="71" spans="1:63" s="104" customFormat="1" ht="39.950000000000003" customHeight="1" x14ac:dyDescent="0.35">
      <c r="A71" s="367"/>
      <c r="B71" s="321" t="s">
        <v>76</v>
      </c>
      <c r="C71" s="299">
        <v>866.07</v>
      </c>
      <c r="D71" s="299">
        <v>869.12699999999995</v>
      </c>
      <c r="E71" s="260" t="s">
        <v>37</v>
      </c>
      <c r="F71" s="284" t="s">
        <v>188</v>
      </c>
      <c r="G71" s="286" t="s">
        <v>214</v>
      </c>
      <c r="H71" s="329">
        <v>41299</v>
      </c>
      <c r="I71" s="313">
        <v>41570</v>
      </c>
      <c r="J71" s="373">
        <f t="shared" si="31"/>
        <v>271</v>
      </c>
      <c r="K71" s="271">
        <v>0.03</v>
      </c>
      <c r="L71" s="133" t="s">
        <v>15</v>
      </c>
      <c r="M71" s="124">
        <v>0.02</v>
      </c>
      <c r="N71" s="165">
        <v>0.05</v>
      </c>
      <c r="O71" s="165">
        <v>0.11</v>
      </c>
      <c r="P71" s="165">
        <v>0.16</v>
      </c>
      <c r="Q71" s="165">
        <v>0.27</v>
      </c>
      <c r="R71" s="165">
        <v>0.09</v>
      </c>
      <c r="S71" s="165">
        <v>0.12</v>
      </c>
      <c r="T71" s="165">
        <v>0.15</v>
      </c>
      <c r="U71" s="200"/>
      <c r="V71" s="200"/>
      <c r="W71" s="200"/>
      <c r="X71" s="125"/>
      <c r="Y71" s="124"/>
      <c r="Z71" s="224"/>
      <c r="AA71" s="224"/>
      <c r="AB71" s="230"/>
      <c r="AC71" s="233"/>
      <c r="AD71" s="233"/>
      <c r="AE71" s="236"/>
      <c r="AF71" s="240"/>
      <c r="AG71" s="247"/>
      <c r="AH71" s="251"/>
      <c r="AI71" s="254"/>
      <c r="AJ71" s="149"/>
      <c r="AK71" s="163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70" t="s">
        <v>15</v>
      </c>
      <c r="AY71" s="147">
        <f>SUM($S71:AJ71)</f>
        <v>0.27</v>
      </c>
      <c r="AZ71" s="385" t="str">
        <f t="shared" ref="AZ71" si="33">IF(AY72&lt;AY71,"ATRASADA",IF(AY72=0,"OBRA A INICIAR",IF(BA71&gt;=1,"CONCLUÍDA",IF(AY72&gt;AY71,"ADIANTADA","CONFORME O PREVISTO"))))</f>
        <v>CONCLUÍDA</v>
      </c>
      <c r="BA71" s="386">
        <f>SUM(M72:AJ72,K71)</f>
        <v>1</v>
      </c>
      <c r="BB71" s="155"/>
      <c r="BC71" s="194"/>
      <c r="BD71" s="194"/>
      <c r="BE71" s="194"/>
      <c r="BF71" s="194"/>
      <c r="BG71" s="194"/>
      <c r="BH71" s="194"/>
      <c r="BI71" s="194"/>
      <c r="BJ71" s="194"/>
    </row>
    <row r="72" spans="1:63" s="104" customFormat="1" ht="39.950000000000003" customHeight="1" x14ac:dyDescent="0.35">
      <c r="A72" s="367"/>
      <c r="B72" s="321"/>
      <c r="C72" s="299"/>
      <c r="D72" s="299"/>
      <c r="E72" s="261"/>
      <c r="F72" s="281"/>
      <c r="G72" s="283"/>
      <c r="H72" s="329"/>
      <c r="I72" s="313"/>
      <c r="J72" s="372"/>
      <c r="K72" s="271"/>
      <c r="L72" s="133" t="s">
        <v>16</v>
      </c>
      <c r="M72" s="124">
        <v>0.02</v>
      </c>
      <c r="N72" s="165">
        <v>0.05</v>
      </c>
      <c r="O72" s="165">
        <v>0.11</v>
      </c>
      <c r="P72" s="165">
        <v>0.16</v>
      </c>
      <c r="Q72" s="165">
        <v>0.27</v>
      </c>
      <c r="R72" s="165">
        <v>0.09</v>
      </c>
      <c r="S72" s="165">
        <v>0.08</v>
      </c>
      <c r="T72" s="165">
        <v>0.15</v>
      </c>
      <c r="U72" s="200">
        <v>0.04</v>
      </c>
      <c r="V72" s="200">
        <v>0</v>
      </c>
      <c r="W72" s="200">
        <v>0</v>
      </c>
      <c r="X72" s="125">
        <v>0</v>
      </c>
      <c r="Y72" s="124">
        <v>0</v>
      </c>
      <c r="Z72" s="224">
        <v>0</v>
      </c>
      <c r="AA72" s="224">
        <v>0</v>
      </c>
      <c r="AB72" s="230">
        <v>0</v>
      </c>
      <c r="AC72" s="233">
        <v>0</v>
      </c>
      <c r="AD72" s="233">
        <v>0</v>
      </c>
      <c r="AE72" s="236">
        <v>0</v>
      </c>
      <c r="AF72" s="240">
        <v>0</v>
      </c>
      <c r="AG72" s="247">
        <v>0</v>
      </c>
      <c r="AH72" s="251">
        <v>0</v>
      </c>
      <c r="AI72" s="254">
        <v>0</v>
      </c>
      <c r="AJ72" s="149">
        <v>0</v>
      </c>
      <c r="AK72" s="163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70" t="s">
        <v>16</v>
      </c>
      <c r="AY72" s="148">
        <f>SUM($S72:AJ72)</f>
        <v>0.26999999999999996</v>
      </c>
      <c r="AZ72" s="385"/>
      <c r="BA72" s="386"/>
      <c r="BB72" s="155"/>
      <c r="BC72" s="194"/>
      <c r="BD72" s="194"/>
      <c r="BE72" s="194"/>
      <c r="BF72" s="194"/>
      <c r="BG72" s="194"/>
      <c r="BH72" s="194"/>
      <c r="BI72" s="194"/>
      <c r="BJ72" s="194"/>
    </row>
    <row r="73" spans="1:63" s="104" customFormat="1" ht="39.950000000000003" customHeight="1" x14ac:dyDescent="0.35">
      <c r="A73" s="367"/>
      <c r="B73" s="321" t="s">
        <v>77</v>
      </c>
      <c r="C73" s="299">
        <v>877.17700000000002</v>
      </c>
      <c r="D73" s="299">
        <v>877.99</v>
      </c>
      <c r="E73" s="260" t="s">
        <v>37</v>
      </c>
      <c r="F73" s="284" t="s">
        <v>188</v>
      </c>
      <c r="G73" s="286" t="s">
        <v>38</v>
      </c>
      <c r="H73" s="329">
        <v>41460</v>
      </c>
      <c r="I73" s="313">
        <v>41638</v>
      </c>
      <c r="J73" s="373">
        <f t="shared" si="31"/>
        <v>178</v>
      </c>
      <c r="K73" s="271">
        <v>0</v>
      </c>
      <c r="L73" s="133" t="s">
        <v>15</v>
      </c>
      <c r="M73" s="124"/>
      <c r="N73" s="165"/>
      <c r="O73" s="165"/>
      <c r="P73" s="165"/>
      <c r="Q73" s="165">
        <v>0.15</v>
      </c>
      <c r="R73" s="165">
        <v>0.08</v>
      </c>
      <c r="S73" s="165">
        <v>0.13</v>
      </c>
      <c r="T73" s="165">
        <v>0.18</v>
      </c>
      <c r="U73" s="200">
        <v>0.2</v>
      </c>
      <c r="V73" s="200">
        <v>0.26</v>
      </c>
      <c r="W73" s="200"/>
      <c r="X73" s="125"/>
      <c r="Y73" s="124"/>
      <c r="Z73" s="224"/>
      <c r="AA73" s="224"/>
      <c r="AB73" s="230"/>
      <c r="AC73" s="233"/>
      <c r="AD73" s="233"/>
      <c r="AE73" s="236"/>
      <c r="AF73" s="240"/>
      <c r="AG73" s="247"/>
      <c r="AH73" s="251"/>
      <c r="AI73" s="254"/>
      <c r="AJ73" s="149"/>
      <c r="AK73" s="163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70" t="s">
        <v>15</v>
      </c>
      <c r="AY73" s="147">
        <f>SUM($S73:AJ73)</f>
        <v>0.77</v>
      </c>
      <c r="AZ73" s="385" t="str">
        <f t="shared" ref="AZ73" si="34">IF(AY74&lt;AY73,"ATRASADA",IF(AY74=0,"OBRA A INICIAR",IF(BA73&gt;=1,"CONCLUÍDA",IF(AY74&gt;AY73,"ADIANTADA","CONFORME O PREVISTO"))))</f>
        <v>CONCLUÍDA</v>
      </c>
      <c r="BA73" s="386">
        <f>SUM(M74:AJ74,K73)</f>
        <v>1</v>
      </c>
      <c r="BB73" s="155"/>
      <c r="BC73" s="194"/>
      <c r="BD73" s="194"/>
      <c r="BE73" s="194"/>
      <c r="BF73" s="194"/>
      <c r="BG73" s="194"/>
      <c r="BH73" s="194"/>
      <c r="BI73" s="194"/>
      <c r="BJ73" s="194"/>
    </row>
    <row r="74" spans="1:63" s="104" customFormat="1" ht="39.950000000000003" customHeight="1" x14ac:dyDescent="0.35">
      <c r="A74" s="367"/>
      <c r="B74" s="321"/>
      <c r="C74" s="299"/>
      <c r="D74" s="299"/>
      <c r="E74" s="261"/>
      <c r="F74" s="281"/>
      <c r="G74" s="283"/>
      <c r="H74" s="329"/>
      <c r="I74" s="313"/>
      <c r="J74" s="372"/>
      <c r="K74" s="271"/>
      <c r="L74" s="133" t="s">
        <v>16</v>
      </c>
      <c r="M74" s="124"/>
      <c r="N74" s="165"/>
      <c r="O74" s="165"/>
      <c r="P74" s="165"/>
      <c r="Q74" s="165">
        <v>0.15</v>
      </c>
      <c r="R74" s="165">
        <v>0.08</v>
      </c>
      <c r="S74" s="165">
        <v>0.56999999999999995</v>
      </c>
      <c r="T74" s="165">
        <v>0.17</v>
      </c>
      <c r="U74" s="200">
        <v>0.03</v>
      </c>
      <c r="V74" s="200">
        <v>0</v>
      </c>
      <c r="W74" s="200">
        <v>0</v>
      </c>
      <c r="X74" s="125">
        <v>0</v>
      </c>
      <c r="Y74" s="124">
        <v>0</v>
      </c>
      <c r="Z74" s="224">
        <v>0</v>
      </c>
      <c r="AA74" s="224">
        <v>0</v>
      </c>
      <c r="AB74" s="230">
        <v>0</v>
      </c>
      <c r="AC74" s="233">
        <v>0</v>
      </c>
      <c r="AD74" s="233">
        <v>0</v>
      </c>
      <c r="AE74" s="236">
        <v>0</v>
      </c>
      <c r="AF74" s="240">
        <v>0</v>
      </c>
      <c r="AG74" s="247">
        <v>0</v>
      </c>
      <c r="AH74" s="251">
        <v>0</v>
      </c>
      <c r="AI74" s="254">
        <v>0</v>
      </c>
      <c r="AJ74" s="149">
        <v>0</v>
      </c>
      <c r="AK74" s="163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70" t="s">
        <v>16</v>
      </c>
      <c r="AY74" s="148">
        <f>SUM($S74:AJ74)</f>
        <v>0.77</v>
      </c>
      <c r="AZ74" s="385"/>
      <c r="BA74" s="386"/>
      <c r="BB74" s="155"/>
      <c r="BC74" s="194"/>
      <c r="BD74" s="194"/>
      <c r="BE74" s="194"/>
      <c r="BF74" s="194"/>
      <c r="BG74" s="194"/>
      <c r="BH74" s="194"/>
      <c r="BI74" s="194"/>
      <c r="BJ74" s="194"/>
    </row>
    <row r="75" spans="1:63" s="104" customFormat="1" ht="39.950000000000003" customHeight="1" x14ac:dyDescent="0.35">
      <c r="A75" s="367"/>
      <c r="B75" s="303" t="s">
        <v>78</v>
      </c>
      <c r="C75" s="299">
        <v>898.61</v>
      </c>
      <c r="D75" s="299">
        <v>899.48599999999999</v>
      </c>
      <c r="E75" s="260" t="s">
        <v>37</v>
      </c>
      <c r="F75" s="276" t="s">
        <v>188</v>
      </c>
      <c r="G75" s="286" t="s">
        <v>38</v>
      </c>
      <c r="H75" s="300">
        <v>41714</v>
      </c>
      <c r="I75" s="301">
        <v>41836</v>
      </c>
      <c r="J75" s="373">
        <f t="shared" si="31"/>
        <v>122</v>
      </c>
      <c r="K75" s="271">
        <v>0</v>
      </c>
      <c r="L75" s="134" t="s">
        <v>15</v>
      </c>
      <c r="M75" s="124"/>
      <c r="N75" s="165"/>
      <c r="O75" s="165"/>
      <c r="P75" s="165"/>
      <c r="Q75" s="165"/>
      <c r="R75" s="165"/>
      <c r="S75" s="165"/>
      <c r="T75" s="165"/>
      <c r="U75" s="200"/>
      <c r="V75" s="200"/>
      <c r="W75" s="200"/>
      <c r="X75" s="161"/>
      <c r="Y75" s="213">
        <v>0.14000000000000001</v>
      </c>
      <c r="Z75" s="224">
        <v>0.22</v>
      </c>
      <c r="AA75" s="224">
        <v>0.28000000000000003</v>
      </c>
      <c r="AB75" s="230">
        <v>0.25</v>
      </c>
      <c r="AC75" s="233">
        <v>0.11</v>
      </c>
      <c r="AD75" s="233"/>
      <c r="AE75" s="236"/>
      <c r="AF75" s="240"/>
      <c r="AG75" s="247"/>
      <c r="AH75" s="251"/>
      <c r="AI75" s="254"/>
      <c r="AJ75" s="259"/>
      <c r="AK75" s="196"/>
      <c r="AL75" s="204"/>
      <c r="AM75" s="209"/>
      <c r="AN75" s="222"/>
      <c r="AO75" s="222"/>
      <c r="AP75" s="228"/>
      <c r="AQ75" s="232"/>
      <c r="AR75" s="234"/>
      <c r="AS75" s="239"/>
      <c r="AT75" s="243"/>
      <c r="AU75" s="249"/>
      <c r="AV75" s="252"/>
      <c r="AW75" s="256"/>
      <c r="AX75" s="142" t="s">
        <v>15</v>
      </c>
      <c r="AY75" s="147">
        <f>SUM($S75:AJ75)</f>
        <v>1</v>
      </c>
      <c r="AZ75" s="385" t="str">
        <f t="shared" ref="AZ75" si="35">IF(AY76&lt;AY75,"ATRASADA",IF(AY76=0,"OBRA A INICIAR",IF(BA75&gt;=1,"CONCLUÍDA",IF(AY76&gt;AY75,"ADIANTADA","CONFORME O PREVISTO"))))</f>
        <v>CONCLUÍDA</v>
      </c>
      <c r="BA75" s="386">
        <f>SUM(M76:AJ76,K75)</f>
        <v>0.99999999999999989</v>
      </c>
      <c r="BB75" s="155"/>
      <c r="BC75" s="195"/>
      <c r="BD75" s="195"/>
      <c r="BE75" s="195"/>
      <c r="BF75" s="195"/>
      <c r="BG75" s="195"/>
      <c r="BH75" s="195"/>
      <c r="BI75" s="195"/>
      <c r="BJ75" s="195"/>
      <c r="BK75" s="159"/>
    </row>
    <row r="76" spans="1:63" s="104" customFormat="1" ht="39.950000000000003" customHeight="1" x14ac:dyDescent="0.35">
      <c r="A76" s="367"/>
      <c r="B76" s="303"/>
      <c r="C76" s="299"/>
      <c r="D76" s="299"/>
      <c r="E76" s="261"/>
      <c r="F76" s="289"/>
      <c r="G76" s="283"/>
      <c r="H76" s="300"/>
      <c r="I76" s="301"/>
      <c r="J76" s="372"/>
      <c r="K76" s="271"/>
      <c r="L76" s="134" t="s">
        <v>16</v>
      </c>
      <c r="M76" s="124"/>
      <c r="N76" s="165"/>
      <c r="O76" s="165"/>
      <c r="P76" s="165"/>
      <c r="Q76" s="165"/>
      <c r="R76" s="165"/>
      <c r="S76" s="165"/>
      <c r="T76" s="165"/>
      <c r="U76" s="200"/>
      <c r="V76" s="200"/>
      <c r="W76" s="200"/>
      <c r="X76" s="125">
        <v>0.14000000000000001</v>
      </c>
      <c r="Y76" s="124">
        <v>0.02</v>
      </c>
      <c r="Z76" s="224">
        <v>0.03</v>
      </c>
      <c r="AA76" s="224">
        <v>0.09</v>
      </c>
      <c r="AB76" s="230">
        <v>0.42</v>
      </c>
      <c r="AC76" s="233">
        <v>0.22</v>
      </c>
      <c r="AD76" s="233">
        <v>0.08</v>
      </c>
      <c r="AE76" s="236">
        <v>0</v>
      </c>
      <c r="AF76" s="240">
        <v>0</v>
      </c>
      <c r="AG76" s="247">
        <v>0</v>
      </c>
      <c r="AH76" s="251">
        <v>0</v>
      </c>
      <c r="AI76" s="254">
        <v>0</v>
      </c>
      <c r="AJ76" s="149">
        <v>0</v>
      </c>
      <c r="AK76" s="163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70" t="s">
        <v>16</v>
      </c>
      <c r="AY76" s="148">
        <f>SUM($S76:AJ76)</f>
        <v>0.99999999999999989</v>
      </c>
      <c r="AZ76" s="385"/>
      <c r="BA76" s="386"/>
      <c r="BB76" s="155"/>
      <c r="BC76" s="195"/>
      <c r="BD76" s="195"/>
      <c r="BE76" s="195"/>
      <c r="BF76" s="195"/>
      <c r="BG76" s="195"/>
      <c r="BH76" s="195"/>
      <c r="BI76" s="195"/>
      <c r="BJ76" s="195"/>
      <c r="BK76" s="159"/>
    </row>
    <row r="77" spans="1:63" s="104" customFormat="1" ht="39.950000000000003" customHeight="1" x14ac:dyDescent="0.35">
      <c r="A77" s="367"/>
      <c r="B77" s="303" t="s">
        <v>79</v>
      </c>
      <c r="C77" s="299">
        <v>935.07</v>
      </c>
      <c r="D77" s="299">
        <v>936.26499999999999</v>
      </c>
      <c r="E77" s="260" t="s">
        <v>37</v>
      </c>
      <c r="F77" s="284" t="s">
        <v>188</v>
      </c>
      <c r="G77" s="286" t="s">
        <v>38</v>
      </c>
      <c r="H77" s="300">
        <v>41548</v>
      </c>
      <c r="I77" s="301">
        <v>41728</v>
      </c>
      <c r="J77" s="373">
        <f t="shared" si="31"/>
        <v>180</v>
      </c>
      <c r="K77" s="271">
        <v>0</v>
      </c>
      <c r="L77" s="134" t="s">
        <v>15</v>
      </c>
      <c r="M77" s="124"/>
      <c r="N77" s="165"/>
      <c r="O77" s="165"/>
      <c r="P77" s="165"/>
      <c r="Q77" s="165"/>
      <c r="R77" s="165"/>
      <c r="S77" s="165"/>
      <c r="T77" s="165">
        <v>0.12</v>
      </c>
      <c r="U77" s="200">
        <v>0.17</v>
      </c>
      <c r="V77" s="200">
        <v>0.17</v>
      </c>
      <c r="W77" s="200">
        <v>0.12</v>
      </c>
      <c r="X77" s="125">
        <v>0.23</v>
      </c>
      <c r="Y77" s="124">
        <v>0.19</v>
      </c>
      <c r="Z77" s="224"/>
      <c r="AA77" s="224"/>
      <c r="AB77" s="230"/>
      <c r="AC77" s="233"/>
      <c r="AD77" s="233"/>
      <c r="AE77" s="236"/>
      <c r="AF77" s="240"/>
      <c r="AG77" s="247"/>
      <c r="AH77" s="251"/>
      <c r="AI77" s="254"/>
      <c r="AJ77" s="149"/>
      <c r="AK77" s="163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70" t="s">
        <v>15</v>
      </c>
      <c r="AY77" s="147">
        <f>SUM($S77:AJ77)</f>
        <v>1</v>
      </c>
      <c r="AZ77" s="385" t="str">
        <f t="shared" ref="AZ77" si="36">IF(AY78&lt;AY77,"ATRASADA",IF(AY78=0,"OBRA A INICIAR",IF(BA77&gt;=1,"CONCLUÍDA",IF(AY78&gt;AY77,"ADIANTADA","CONFORME O PREVISTO"))))</f>
        <v>CONCLUÍDA</v>
      </c>
      <c r="BA77" s="386">
        <f>SUM(M78:AJ78,K77)</f>
        <v>1</v>
      </c>
      <c r="BB77" s="155"/>
      <c r="BC77" s="172"/>
      <c r="BD77" s="172"/>
      <c r="BE77" s="172"/>
      <c r="BF77" s="172"/>
      <c r="BG77" s="172"/>
      <c r="BH77" s="172"/>
      <c r="BI77" s="172"/>
      <c r="BJ77" s="172"/>
      <c r="BK77" s="172"/>
    </row>
    <row r="78" spans="1:63" s="104" customFormat="1" ht="39.950000000000003" customHeight="1" x14ac:dyDescent="0.35">
      <c r="A78" s="367"/>
      <c r="B78" s="303"/>
      <c r="C78" s="299"/>
      <c r="D78" s="299"/>
      <c r="E78" s="261"/>
      <c r="F78" s="281"/>
      <c r="G78" s="283"/>
      <c r="H78" s="300"/>
      <c r="I78" s="301"/>
      <c r="J78" s="372"/>
      <c r="K78" s="271"/>
      <c r="L78" s="134" t="s">
        <v>16</v>
      </c>
      <c r="M78" s="124"/>
      <c r="N78" s="165"/>
      <c r="O78" s="165"/>
      <c r="P78" s="165"/>
      <c r="Q78" s="165"/>
      <c r="R78" s="165"/>
      <c r="S78" s="165"/>
      <c r="T78" s="165">
        <v>0.13</v>
      </c>
      <c r="U78" s="200">
        <v>0.1</v>
      </c>
      <c r="V78" s="200">
        <v>0.03</v>
      </c>
      <c r="W78" s="200">
        <v>0.05</v>
      </c>
      <c r="X78" s="125">
        <v>0.03</v>
      </c>
      <c r="Y78" s="124">
        <v>0.03</v>
      </c>
      <c r="Z78" s="224">
        <v>0.01</v>
      </c>
      <c r="AA78" s="224">
        <v>0.19</v>
      </c>
      <c r="AB78" s="230">
        <v>0.16</v>
      </c>
      <c r="AC78" s="233">
        <v>0.12</v>
      </c>
      <c r="AD78" s="233">
        <v>0.13</v>
      </c>
      <c r="AE78" s="236">
        <v>0.02</v>
      </c>
      <c r="AF78" s="240">
        <v>0</v>
      </c>
      <c r="AG78" s="247">
        <v>0</v>
      </c>
      <c r="AH78" s="251">
        <v>0</v>
      </c>
      <c r="AI78" s="254">
        <v>0</v>
      </c>
      <c r="AJ78" s="149">
        <v>0</v>
      </c>
      <c r="AK78" s="163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70" t="s">
        <v>16</v>
      </c>
      <c r="AY78" s="148">
        <f>SUM($S78:AJ78)</f>
        <v>1</v>
      </c>
      <c r="AZ78" s="385"/>
      <c r="BA78" s="386"/>
      <c r="BB78" s="155"/>
      <c r="BC78" s="172"/>
      <c r="BD78" s="172"/>
      <c r="BE78" s="172"/>
      <c r="BF78" s="172"/>
      <c r="BG78" s="172"/>
      <c r="BH78" s="172"/>
      <c r="BI78" s="172"/>
      <c r="BJ78" s="172"/>
      <c r="BK78" s="172"/>
    </row>
    <row r="79" spans="1:63" s="104" customFormat="1" ht="39.950000000000003" customHeight="1" x14ac:dyDescent="0.35">
      <c r="A79" s="367"/>
      <c r="B79" s="321" t="s">
        <v>80</v>
      </c>
      <c r="C79" s="299">
        <v>6.08</v>
      </c>
      <c r="D79" s="299">
        <v>6.5</v>
      </c>
      <c r="E79" s="260" t="s">
        <v>37</v>
      </c>
      <c r="F79" s="284" t="s">
        <v>188</v>
      </c>
      <c r="G79" s="286" t="s">
        <v>38</v>
      </c>
      <c r="H79" s="329">
        <v>41415</v>
      </c>
      <c r="I79" s="313">
        <v>41595</v>
      </c>
      <c r="J79" s="373">
        <f t="shared" si="31"/>
        <v>180</v>
      </c>
      <c r="K79" s="271">
        <v>0</v>
      </c>
      <c r="L79" s="133" t="s">
        <v>15</v>
      </c>
      <c r="M79" s="124"/>
      <c r="N79" s="165"/>
      <c r="O79" s="165">
        <v>0.16</v>
      </c>
      <c r="P79" s="165">
        <v>0.52</v>
      </c>
      <c r="Q79" s="165">
        <v>0.14000000000000001</v>
      </c>
      <c r="R79" s="165">
        <v>0.05</v>
      </c>
      <c r="S79" s="165">
        <v>0.04</v>
      </c>
      <c r="T79" s="165">
        <v>0.05</v>
      </c>
      <c r="U79" s="200">
        <v>0.04</v>
      </c>
      <c r="V79" s="200"/>
      <c r="W79" s="200"/>
      <c r="X79" s="125"/>
      <c r="Y79" s="124"/>
      <c r="Z79" s="224"/>
      <c r="AA79" s="224"/>
      <c r="AB79" s="230"/>
      <c r="AC79" s="233"/>
      <c r="AD79" s="233"/>
      <c r="AE79" s="236"/>
      <c r="AF79" s="240"/>
      <c r="AG79" s="247"/>
      <c r="AH79" s="251"/>
      <c r="AI79" s="254"/>
      <c r="AJ79" s="149"/>
      <c r="AK79" s="163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70" t="s">
        <v>15</v>
      </c>
      <c r="AY79" s="147">
        <f>SUM($S79:AJ79)</f>
        <v>0.13</v>
      </c>
      <c r="AZ79" s="385" t="str">
        <f t="shared" ref="AZ79" si="37">IF(AY80&lt;AY79,"ATRASADA",IF(AY80=0,"OBRA A INICIAR",IF(BA79&gt;=1,"CONCLUÍDA",IF(AY80&gt;AY79,"ADIANTADA","CONFORME O PREVISTO"))))</f>
        <v>CONCLUÍDA</v>
      </c>
      <c r="BA79" s="386">
        <f>SUM(M80:AJ80,K79)</f>
        <v>1</v>
      </c>
      <c r="BB79" s="155"/>
      <c r="BC79" s="195"/>
      <c r="BD79" s="195"/>
      <c r="BE79" s="195"/>
      <c r="BF79" s="195"/>
      <c r="BG79" s="195"/>
      <c r="BH79" s="195"/>
      <c r="BI79" s="195"/>
      <c r="BJ79" s="195"/>
      <c r="BK79" s="159"/>
    </row>
    <row r="80" spans="1:63" s="104" customFormat="1" ht="39.950000000000003" customHeight="1" x14ac:dyDescent="0.35">
      <c r="A80" s="367"/>
      <c r="B80" s="331"/>
      <c r="C80" s="299"/>
      <c r="D80" s="299"/>
      <c r="E80" s="261"/>
      <c r="F80" s="281"/>
      <c r="G80" s="283"/>
      <c r="H80" s="329"/>
      <c r="I80" s="313"/>
      <c r="J80" s="372"/>
      <c r="K80" s="271"/>
      <c r="L80" s="133" t="s">
        <v>16</v>
      </c>
      <c r="M80" s="124"/>
      <c r="N80" s="165"/>
      <c r="O80" s="165">
        <v>0.16</v>
      </c>
      <c r="P80" s="165">
        <v>0.52</v>
      </c>
      <c r="Q80" s="165">
        <v>0.14000000000000001</v>
      </c>
      <c r="R80" s="165">
        <v>0.05</v>
      </c>
      <c r="S80" s="165">
        <v>0.12</v>
      </c>
      <c r="T80" s="165">
        <v>0.01</v>
      </c>
      <c r="U80" s="200"/>
      <c r="V80" s="200"/>
      <c r="W80" s="200">
        <v>0</v>
      </c>
      <c r="X80" s="125"/>
      <c r="Y80" s="124"/>
      <c r="Z80" s="224"/>
      <c r="AA80" s="224"/>
      <c r="AB80" s="230"/>
      <c r="AC80" s="233"/>
      <c r="AD80" s="233"/>
      <c r="AE80" s="236"/>
      <c r="AF80" s="241"/>
      <c r="AG80" s="247"/>
      <c r="AH80" s="251"/>
      <c r="AI80" s="254"/>
      <c r="AJ80" s="149"/>
      <c r="AK80" s="163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70" t="s">
        <v>16</v>
      </c>
      <c r="AY80" s="148">
        <f>SUM($S80:AJ80)</f>
        <v>0.13</v>
      </c>
      <c r="AZ80" s="385"/>
      <c r="BA80" s="386"/>
      <c r="BB80" s="155"/>
      <c r="BC80" s="194"/>
      <c r="BD80" s="194"/>
      <c r="BE80" s="194"/>
      <c r="BF80" s="194"/>
      <c r="BG80" s="194"/>
      <c r="BH80" s="194"/>
      <c r="BI80" s="194"/>
      <c r="BJ80" s="194"/>
    </row>
    <row r="81" spans="1:62" s="104" customFormat="1" ht="39.950000000000003" customHeight="1" x14ac:dyDescent="0.35">
      <c r="A81" s="367"/>
      <c r="B81" s="321" t="s">
        <v>81</v>
      </c>
      <c r="C81" s="299">
        <v>28.190999999999999</v>
      </c>
      <c r="D81" s="299">
        <v>28.728999999999999</v>
      </c>
      <c r="E81" s="260" t="s">
        <v>37</v>
      </c>
      <c r="F81" s="284" t="s">
        <v>188</v>
      </c>
      <c r="G81" s="286" t="s">
        <v>38</v>
      </c>
      <c r="H81" s="329">
        <v>41470</v>
      </c>
      <c r="I81" s="313">
        <v>41681</v>
      </c>
      <c r="J81" s="373">
        <f t="shared" si="31"/>
        <v>211</v>
      </c>
      <c r="K81" s="271">
        <v>0</v>
      </c>
      <c r="L81" s="133" t="s">
        <v>15</v>
      </c>
      <c r="M81" s="124"/>
      <c r="N81" s="165"/>
      <c r="O81" s="165"/>
      <c r="P81" s="165"/>
      <c r="Q81" s="165">
        <v>0.27</v>
      </c>
      <c r="R81" s="165">
        <v>0.05</v>
      </c>
      <c r="S81" s="152"/>
      <c r="T81" s="165">
        <v>0.08</v>
      </c>
      <c r="U81" s="200">
        <v>0.08</v>
      </c>
      <c r="V81" s="200">
        <v>0.1</v>
      </c>
      <c r="W81" s="200">
        <v>0.17</v>
      </c>
      <c r="X81" s="208">
        <v>0.25</v>
      </c>
      <c r="Y81" s="124"/>
      <c r="Z81" s="224"/>
      <c r="AA81" s="224"/>
      <c r="AB81" s="230"/>
      <c r="AC81" s="233"/>
      <c r="AD81" s="233"/>
      <c r="AE81" s="236"/>
      <c r="AF81" s="240"/>
      <c r="AG81" s="247"/>
      <c r="AH81" s="251"/>
      <c r="AI81" s="254"/>
      <c r="AJ81" s="149"/>
      <c r="AK81" s="163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70" t="s">
        <v>15</v>
      </c>
      <c r="AY81" s="147">
        <f>SUM($S81:AJ81)</f>
        <v>0.68</v>
      </c>
      <c r="AZ81" s="385" t="str">
        <f t="shared" ref="AZ81" si="38">IF(AY82&lt;AY81,"ATRASADA",IF(AY82=0,"OBRA A INICIAR",IF(BA81&gt;=1,"CONCLUÍDA",IF(AY82&gt;AY81,"ADIANTADA","CONFORME O PREVISTO"))))</f>
        <v>CONCLUÍDA</v>
      </c>
      <c r="BA81" s="386">
        <f>SUM(M82:AJ82,K81)</f>
        <v>1</v>
      </c>
      <c r="BB81" s="155"/>
      <c r="BC81" s="194"/>
      <c r="BD81" s="194"/>
      <c r="BE81" s="194"/>
      <c r="BF81" s="194"/>
      <c r="BG81" s="194"/>
      <c r="BH81" s="194"/>
      <c r="BI81" s="194"/>
      <c r="BJ81" s="194"/>
    </row>
    <row r="82" spans="1:62" s="104" customFormat="1" ht="39.950000000000003" customHeight="1" x14ac:dyDescent="0.35">
      <c r="A82" s="367"/>
      <c r="B82" s="331"/>
      <c r="C82" s="299"/>
      <c r="D82" s="299"/>
      <c r="E82" s="261"/>
      <c r="F82" s="281"/>
      <c r="G82" s="283"/>
      <c r="H82" s="329"/>
      <c r="I82" s="313"/>
      <c r="J82" s="372"/>
      <c r="K82" s="271"/>
      <c r="L82" s="133" t="s">
        <v>16</v>
      </c>
      <c r="M82" s="124"/>
      <c r="N82" s="165"/>
      <c r="O82" s="165"/>
      <c r="P82" s="165"/>
      <c r="Q82" s="165">
        <v>0.27</v>
      </c>
      <c r="R82" s="165">
        <v>0.05</v>
      </c>
      <c r="S82" s="165">
        <v>0.28999999999999998</v>
      </c>
      <c r="T82" s="165">
        <v>0.39</v>
      </c>
      <c r="U82" s="200"/>
      <c r="V82" s="200"/>
      <c r="W82" s="200">
        <v>0</v>
      </c>
      <c r="X82" s="125"/>
      <c r="Y82" s="124"/>
      <c r="Z82" s="224"/>
      <c r="AA82" s="224"/>
      <c r="AB82" s="230"/>
      <c r="AC82" s="233"/>
      <c r="AD82" s="233"/>
      <c r="AE82" s="236"/>
      <c r="AF82" s="240"/>
      <c r="AG82" s="247"/>
      <c r="AH82" s="251"/>
      <c r="AI82" s="254"/>
      <c r="AJ82" s="149"/>
      <c r="AK82" s="163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70" t="s">
        <v>16</v>
      </c>
      <c r="AY82" s="148">
        <f>SUM($S82:AJ82)</f>
        <v>0.67999999999999994</v>
      </c>
      <c r="AZ82" s="385"/>
      <c r="BA82" s="386"/>
      <c r="BB82" s="155"/>
      <c r="BC82" s="194"/>
      <c r="BD82" s="194"/>
      <c r="BE82" s="194"/>
      <c r="BF82" s="194"/>
      <c r="BG82" s="194"/>
      <c r="BH82" s="194"/>
      <c r="BI82" s="194"/>
      <c r="BJ82" s="194"/>
    </row>
    <row r="83" spans="1:62" s="104" customFormat="1" ht="39.950000000000003" customHeight="1" x14ac:dyDescent="0.35">
      <c r="A83" s="367"/>
      <c r="B83" s="303" t="s">
        <v>82</v>
      </c>
      <c r="C83" s="299">
        <v>30.724</v>
      </c>
      <c r="D83" s="299">
        <v>31.363</v>
      </c>
      <c r="E83" s="260" t="s">
        <v>37</v>
      </c>
      <c r="F83" s="284" t="s">
        <v>188</v>
      </c>
      <c r="G83" s="286" t="s">
        <v>38</v>
      </c>
      <c r="H83" s="300">
        <v>41548</v>
      </c>
      <c r="I83" s="301">
        <v>41698</v>
      </c>
      <c r="J83" s="373">
        <f t="shared" si="31"/>
        <v>150</v>
      </c>
      <c r="K83" s="271">
        <v>0</v>
      </c>
      <c r="L83" s="134" t="s">
        <v>15</v>
      </c>
      <c r="M83" s="124"/>
      <c r="N83" s="165"/>
      <c r="O83" s="165"/>
      <c r="P83" s="165"/>
      <c r="Q83" s="165"/>
      <c r="R83" s="165"/>
      <c r="S83" s="165"/>
      <c r="T83" s="165">
        <v>0.12</v>
      </c>
      <c r="U83" s="200">
        <v>0.17</v>
      </c>
      <c r="V83" s="200">
        <v>0.17</v>
      </c>
      <c r="W83" s="200">
        <v>0.3</v>
      </c>
      <c r="X83" s="125">
        <v>0.24</v>
      </c>
      <c r="Y83" s="124"/>
      <c r="Z83" s="224"/>
      <c r="AA83" s="224"/>
      <c r="AB83" s="230"/>
      <c r="AC83" s="233"/>
      <c r="AD83" s="233"/>
      <c r="AE83" s="236"/>
      <c r="AF83" s="240"/>
      <c r="AG83" s="247"/>
      <c r="AH83" s="251"/>
      <c r="AI83" s="254"/>
      <c r="AJ83" s="149"/>
      <c r="AK83" s="163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70" t="s">
        <v>15</v>
      </c>
      <c r="AY83" s="147">
        <f>SUM($S83:AJ83)</f>
        <v>1</v>
      </c>
      <c r="AZ83" s="385" t="str">
        <f t="shared" ref="AZ83" si="39">IF(AY84&lt;AY83,"ATRASADA",IF(AY84=0,"OBRA A INICIAR",IF(BA83&gt;=1,"CONCLUÍDA",IF(AY84&gt;AY83,"ADIANTADA","CONFORME O PREVISTO"))))</f>
        <v>CONCLUÍDA</v>
      </c>
      <c r="BA83" s="386">
        <f>SUM(M84:AJ84,K83)</f>
        <v>1</v>
      </c>
      <c r="BB83" s="155"/>
      <c r="BC83" s="194"/>
      <c r="BD83" s="194"/>
      <c r="BE83" s="194"/>
      <c r="BF83" s="194"/>
      <c r="BG83" s="194"/>
      <c r="BH83" s="194"/>
      <c r="BI83" s="194"/>
      <c r="BJ83" s="194"/>
    </row>
    <row r="84" spans="1:62" s="104" customFormat="1" ht="39.950000000000003" customHeight="1" x14ac:dyDescent="0.35">
      <c r="A84" s="367"/>
      <c r="B84" s="330"/>
      <c r="C84" s="299"/>
      <c r="D84" s="299"/>
      <c r="E84" s="261"/>
      <c r="F84" s="281"/>
      <c r="G84" s="283"/>
      <c r="H84" s="300"/>
      <c r="I84" s="301"/>
      <c r="J84" s="372"/>
      <c r="K84" s="271"/>
      <c r="L84" s="134" t="s">
        <v>16</v>
      </c>
      <c r="M84" s="124"/>
      <c r="N84" s="165"/>
      <c r="O84" s="165"/>
      <c r="P84" s="165"/>
      <c r="Q84" s="165"/>
      <c r="R84" s="165"/>
      <c r="S84" s="165">
        <v>0.56000000000000005</v>
      </c>
      <c r="T84" s="165">
        <v>0.24</v>
      </c>
      <c r="U84" s="200">
        <v>0.16</v>
      </c>
      <c r="V84" s="200">
        <v>0.04</v>
      </c>
      <c r="W84" s="200">
        <v>0</v>
      </c>
      <c r="X84" s="125"/>
      <c r="Y84" s="124"/>
      <c r="Z84" s="224"/>
      <c r="AA84" s="224"/>
      <c r="AB84" s="230"/>
      <c r="AC84" s="233"/>
      <c r="AD84" s="233"/>
      <c r="AE84" s="236"/>
      <c r="AF84" s="240"/>
      <c r="AG84" s="247"/>
      <c r="AH84" s="251"/>
      <c r="AI84" s="254"/>
      <c r="AJ84" s="149"/>
      <c r="AK84" s="163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70" t="s">
        <v>16</v>
      </c>
      <c r="AY84" s="148">
        <f>SUM($S84:AJ84)</f>
        <v>1</v>
      </c>
      <c r="AZ84" s="385"/>
      <c r="BA84" s="386"/>
      <c r="BB84" s="155"/>
      <c r="BC84" s="194"/>
      <c r="BD84" s="194"/>
      <c r="BE84" s="194"/>
      <c r="BF84" s="194"/>
      <c r="BG84" s="194"/>
      <c r="BH84" s="194"/>
      <c r="BI84" s="194"/>
      <c r="BJ84" s="194"/>
    </row>
    <row r="85" spans="1:62" s="104" customFormat="1" ht="39.950000000000003" customHeight="1" x14ac:dyDescent="0.35">
      <c r="A85" s="367"/>
      <c r="B85" s="303" t="s">
        <v>83</v>
      </c>
      <c r="C85" s="299">
        <v>44.481999999999999</v>
      </c>
      <c r="D85" s="299">
        <v>45.222999999999999</v>
      </c>
      <c r="E85" s="260" t="s">
        <v>37</v>
      </c>
      <c r="F85" s="284" t="s">
        <v>188</v>
      </c>
      <c r="G85" s="286" t="s">
        <v>38</v>
      </c>
      <c r="H85" s="300">
        <v>41518</v>
      </c>
      <c r="I85" s="301">
        <v>41698</v>
      </c>
      <c r="J85" s="373">
        <f t="shared" si="31"/>
        <v>180</v>
      </c>
      <c r="K85" s="271">
        <v>0</v>
      </c>
      <c r="L85" s="134" t="s">
        <v>15</v>
      </c>
      <c r="M85" s="124"/>
      <c r="N85" s="165"/>
      <c r="O85" s="165"/>
      <c r="P85" s="165"/>
      <c r="Q85" s="165"/>
      <c r="R85" s="165">
        <v>0.05</v>
      </c>
      <c r="S85" s="165">
        <v>0.04</v>
      </c>
      <c r="T85" s="165">
        <v>7.0000000000000007E-2</v>
      </c>
      <c r="U85" s="200">
        <v>0.14000000000000001</v>
      </c>
      <c r="V85" s="200">
        <v>0.2</v>
      </c>
      <c r="W85" s="200">
        <v>0.25</v>
      </c>
      <c r="X85" s="125">
        <v>0.25</v>
      </c>
      <c r="Y85" s="124"/>
      <c r="Z85" s="224"/>
      <c r="AA85" s="224"/>
      <c r="AB85" s="230"/>
      <c r="AC85" s="233"/>
      <c r="AD85" s="233"/>
      <c r="AE85" s="236"/>
      <c r="AF85" s="240"/>
      <c r="AG85" s="247"/>
      <c r="AH85" s="251"/>
      <c r="AI85" s="254"/>
      <c r="AJ85" s="149"/>
      <c r="AK85" s="163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70" t="s">
        <v>15</v>
      </c>
      <c r="AY85" s="147">
        <f>SUM($S85:AJ85)</f>
        <v>0.95</v>
      </c>
      <c r="AZ85" s="385" t="str">
        <f t="shared" ref="AZ85" si="40">IF(AY86&lt;AY85,"ATRASADA",IF(AY86=0,"OBRA A INICIAR",IF(BA85&gt;=1,"CONCLUÍDA",IF(AY86&gt;AY85,"ADIANTADA","CONFORME O PREVISTO"))))</f>
        <v>CONCLUÍDA</v>
      </c>
      <c r="BA85" s="386">
        <f>SUM(M86:AJ86,K85)</f>
        <v>1</v>
      </c>
      <c r="BB85" s="155"/>
      <c r="BC85" s="194"/>
      <c r="BD85" s="194"/>
      <c r="BE85" s="194"/>
      <c r="BF85" s="194"/>
      <c r="BG85" s="194"/>
      <c r="BH85" s="194"/>
      <c r="BI85" s="194"/>
      <c r="BJ85" s="194"/>
    </row>
    <row r="86" spans="1:62" s="104" customFormat="1" ht="39.950000000000003" customHeight="1" x14ac:dyDescent="0.35">
      <c r="A86" s="367"/>
      <c r="B86" s="330"/>
      <c r="C86" s="299"/>
      <c r="D86" s="299"/>
      <c r="E86" s="261"/>
      <c r="F86" s="281"/>
      <c r="G86" s="283"/>
      <c r="H86" s="300"/>
      <c r="I86" s="301"/>
      <c r="J86" s="372"/>
      <c r="K86" s="271"/>
      <c r="L86" s="134" t="s">
        <v>16</v>
      </c>
      <c r="M86" s="124"/>
      <c r="N86" s="165"/>
      <c r="O86" s="165"/>
      <c r="P86" s="165"/>
      <c r="Q86" s="165"/>
      <c r="R86" s="165">
        <v>0.05</v>
      </c>
      <c r="S86" s="165">
        <v>0.28000000000000003</v>
      </c>
      <c r="T86" s="165">
        <v>0.52</v>
      </c>
      <c r="U86" s="200">
        <v>0.11</v>
      </c>
      <c r="V86" s="200">
        <v>0.04</v>
      </c>
      <c r="W86" s="200">
        <v>0</v>
      </c>
      <c r="X86" s="125"/>
      <c r="Y86" s="124"/>
      <c r="Z86" s="224"/>
      <c r="AA86" s="224"/>
      <c r="AB86" s="230"/>
      <c r="AC86" s="233"/>
      <c r="AD86" s="233"/>
      <c r="AE86" s="236"/>
      <c r="AF86" s="240"/>
      <c r="AG86" s="247"/>
      <c r="AH86" s="251"/>
      <c r="AI86" s="254"/>
      <c r="AJ86" s="149"/>
      <c r="AK86" s="163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70" t="s">
        <v>16</v>
      </c>
      <c r="AY86" s="148">
        <f>SUM($S86:AJ86)</f>
        <v>0.95000000000000007</v>
      </c>
      <c r="AZ86" s="385"/>
      <c r="BA86" s="386"/>
      <c r="BB86" s="155"/>
      <c r="BC86" s="194"/>
      <c r="BD86" s="194"/>
      <c r="BE86" s="194"/>
      <c r="BF86" s="194"/>
      <c r="BG86" s="194"/>
      <c r="BH86" s="194"/>
      <c r="BI86" s="194"/>
      <c r="BJ86" s="194"/>
    </row>
    <row r="87" spans="1:62" s="104" customFormat="1" ht="39.950000000000003" customHeight="1" x14ac:dyDescent="0.35">
      <c r="A87" s="367"/>
      <c r="B87" s="303" t="s">
        <v>84</v>
      </c>
      <c r="C87" s="299">
        <v>47.523000000000003</v>
      </c>
      <c r="D87" s="299">
        <v>48.122</v>
      </c>
      <c r="E87" s="260" t="s">
        <v>37</v>
      </c>
      <c r="F87" s="284" t="s">
        <v>188</v>
      </c>
      <c r="G87" s="286" t="s">
        <v>38</v>
      </c>
      <c r="H87" s="300">
        <v>41548</v>
      </c>
      <c r="I87" s="301">
        <v>41851</v>
      </c>
      <c r="J87" s="373">
        <f t="shared" si="31"/>
        <v>303</v>
      </c>
      <c r="K87" s="271">
        <v>0</v>
      </c>
      <c r="L87" s="134" t="s">
        <v>15</v>
      </c>
      <c r="M87" s="124"/>
      <c r="N87" s="165"/>
      <c r="O87" s="165"/>
      <c r="P87" s="165"/>
      <c r="Q87" s="165"/>
      <c r="R87" s="165"/>
      <c r="S87" s="165"/>
      <c r="T87" s="165">
        <v>0.05</v>
      </c>
      <c r="U87" s="200">
        <v>0.1</v>
      </c>
      <c r="V87" s="200">
        <v>0.02</v>
      </c>
      <c r="W87" s="200">
        <v>0.02</v>
      </c>
      <c r="X87" s="125">
        <v>0.02</v>
      </c>
      <c r="Y87" s="124">
        <v>0.02</v>
      </c>
      <c r="Z87" s="224">
        <v>0.1</v>
      </c>
      <c r="AA87" s="224">
        <v>0.2</v>
      </c>
      <c r="AB87" s="230">
        <v>0.22</v>
      </c>
      <c r="AC87" s="233">
        <v>0.25</v>
      </c>
      <c r="AD87" s="233"/>
      <c r="AE87" s="236"/>
      <c r="AF87" s="240"/>
      <c r="AG87" s="247"/>
      <c r="AH87" s="251"/>
      <c r="AI87" s="254"/>
      <c r="AJ87" s="149"/>
      <c r="AK87" s="163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70" t="s">
        <v>15</v>
      </c>
      <c r="AY87" s="147">
        <f>SUM($S87:AJ87)</f>
        <v>1</v>
      </c>
      <c r="AZ87" s="385" t="str">
        <f t="shared" ref="AZ87" si="41">IF(AY88&lt;AY87,"ATRASADA",IF(AY88=0,"OBRA A INICIAR",IF(BA87&gt;=1,"CONCLUÍDA",IF(AY88&gt;AY87,"ADIANTADA","CONFORME O PREVISTO"))))</f>
        <v>CONCLUÍDA</v>
      </c>
      <c r="BA87" s="386">
        <f>SUM(M88:AJ88,K87)</f>
        <v>1</v>
      </c>
      <c r="BB87" s="155"/>
      <c r="BC87" s="194"/>
      <c r="BD87" s="194"/>
      <c r="BE87" s="194"/>
      <c r="BF87" s="194"/>
      <c r="BG87" s="194"/>
      <c r="BH87" s="194"/>
      <c r="BI87" s="194"/>
      <c r="BJ87" s="194"/>
    </row>
    <row r="88" spans="1:62" s="104" customFormat="1" ht="39.950000000000003" customHeight="1" x14ac:dyDescent="0.35">
      <c r="A88" s="367"/>
      <c r="B88" s="330"/>
      <c r="C88" s="299"/>
      <c r="D88" s="299"/>
      <c r="E88" s="261"/>
      <c r="F88" s="281"/>
      <c r="G88" s="283"/>
      <c r="H88" s="300"/>
      <c r="I88" s="301"/>
      <c r="J88" s="372"/>
      <c r="K88" s="271"/>
      <c r="L88" s="134" t="s">
        <v>16</v>
      </c>
      <c r="M88" s="124"/>
      <c r="N88" s="165"/>
      <c r="O88" s="165"/>
      <c r="P88" s="165"/>
      <c r="Q88" s="165"/>
      <c r="R88" s="165"/>
      <c r="S88" s="165"/>
      <c r="T88" s="165">
        <v>0.13</v>
      </c>
      <c r="U88" s="200">
        <v>0.02</v>
      </c>
      <c r="V88" s="200">
        <v>0.25</v>
      </c>
      <c r="W88" s="200">
        <v>0.32</v>
      </c>
      <c r="X88" s="125">
        <v>0.13</v>
      </c>
      <c r="Y88" s="124">
        <v>0.15</v>
      </c>
      <c r="Z88" s="224"/>
      <c r="AA88" s="224"/>
      <c r="AB88" s="230"/>
      <c r="AC88" s="233"/>
      <c r="AD88" s="233"/>
      <c r="AE88" s="236"/>
      <c r="AF88" s="240"/>
      <c r="AG88" s="247"/>
      <c r="AH88" s="251"/>
      <c r="AI88" s="254"/>
      <c r="AJ88" s="149"/>
      <c r="AK88" s="163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70" t="s">
        <v>16</v>
      </c>
      <c r="AY88" s="148">
        <f>SUM($S88:AJ88)</f>
        <v>1</v>
      </c>
      <c r="AZ88" s="385"/>
      <c r="BA88" s="386"/>
      <c r="BB88" s="155"/>
      <c r="BC88" s="194"/>
      <c r="BD88" s="194"/>
      <c r="BE88" s="194"/>
      <c r="BF88" s="194"/>
      <c r="BG88" s="194"/>
      <c r="BH88" s="194"/>
      <c r="BI88" s="194"/>
      <c r="BJ88" s="194"/>
    </row>
    <row r="89" spans="1:62" s="104" customFormat="1" ht="39.950000000000003" customHeight="1" x14ac:dyDescent="0.35">
      <c r="A89" s="367"/>
      <c r="B89" s="321" t="s">
        <v>85</v>
      </c>
      <c r="C89" s="299">
        <v>55.662999999999997</v>
      </c>
      <c r="D89" s="299">
        <v>56.274999999999999</v>
      </c>
      <c r="E89" s="260" t="s">
        <v>37</v>
      </c>
      <c r="F89" s="284" t="s">
        <v>188</v>
      </c>
      <c r="G89" s="286" t="s">
        <v>38</v>
      </c>
      <c r="H89" s="329">
        <v>41487</v>
      </c>
      <c r="I89" s="313">
        <v>41670</v>
      </c>
      <c r="J89" s="373">
        <f t="shared" si="31"/>
        <v>183</v>
      </c>
      <c r="K89" s="271">
        <v>0</v>
      </c>
      <c r="L89" s="133" t="s">
        <v>15</v>
      </c>
      <c r="M89" s="124"/>
      <c r="N89" s="165"/>
      <c r="O89" s="165"/>
      <c r="P89" s="165"/>
      <c r="Q89" s="165"/>
      <c r="R89" s="165">
        <v>0.05</v>
      </c>
      <c r="S89" s="165">
        <v>0.15</v>
      </c>
      <c r="T89" s="165">
        <v>0.15</v>
      </c>
      <c r="U89" s="200">
        <v>0.2</v>
      </c>
      <c r="V89" s="200">
        <v>0.25</v>
      </c>
      <c r="W89" s="200">
        <v>0.2</v>
      </c>
      <c r="X89" s="125"/>
      <c r="Y89" s="124"/>
      <c r="Z89" s="224"/>
      <c r="AA89" s="224"/>
      <c r="AB89" s="230"/>
      <c r="AC89" s="233"/>
      <c r="AD89" s="233"/>
      <c r="AE89" s="236"/>
      <c r="AF89" s="240"/>
      <c r="AG89" s="247"/>
      <c r="AH89" s="251"/>
      <c r="AI89" s="254"/>
      <c r="AJ89" s="149"/>
      <c r="AK89" s="163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70" t="s">
        <v>15</v>
      </c>
      <c r="AY89" s="147">
        <f>SUM($S89:AJ89)</f>
        <v>0.95</v>
      </c>
      <c r="AZ89" s="385" t="str">
        <f t="shared" ref="AZ89" si="42">IF(AY90&lt;AY89,"ATRASADA",IF(AY90=0,"OBRA A INICIAR",IF(BA89&gt;=1,"CONCLUÍDA",IF(AY90&gt;AY89,"ADIANTADA","CONFORME O PREVISTO"))))</f>
        <v>CONCLUÍDA</v>
      </c>
      <c r="BA89" s="386">
        <f>SUM(M90:AJ90,K89)</f>
        <v>1</v>
      </c>
      <c r="BB89" s="155"/>
      <c r="BC89" s="194"/>
      <c r="BD89" s="194"/>
      <c r="BE89" s="194"/>
      <c r="BF89" s="194"/>
      <c r="BG89" s="194"/>
      <c r="BH89" s="194"/>
      <c r="BI89" s="194"/>
      <c r="BJ89" s="194"/>
    </row>
    <row r="90" spans="1:62" s="104" customFormat="1" ht="39.950000000000003" customHeight="1" x14ac:dyDescent="0.35">
      <c r="A90" s="367"/>
      <c r="B90" s="331"/>
      <c r="C90" s="299"/>
      <c r="D90" s="299"/>
      <c r="E90" s="261"/>
      <c r="F90" s="281"/>
      <c r="G90" s="283"/>
      <c r="H90" s="329"/>
      <c r="I90" s="313"/>
      <c r="J90" s="372"/>
      <c r="K90" s="271"/>
      <c r="L90" s="133" t="s">
        <v>16</v>
      </c>
      <c r="M90" s="124"/>
      <c r="N90" s="165"/>
      <c r="O90" s="165"/>
      <c r="P90" s="165"/>
      <c r="Q90" s="165"/>
      <c r="R90" s="165">
        <v>0.05</v>
      </c>
      <c r="S90" s="165">
        <v>0.25</v>
      </c>
      <c r="T90" s="165">
        <v>0.28999999999999998</v>
      </c>
      <c r="U90" s="200">
        <v>0.17</v>
      </c>
      <c r="V90" s="200">
        <v>0.11</v>
      </c>
      <c r="W90" s="200">
        <v>0.1</v>
      </c>
      <c r="X90" s="125">
        <v>0.03</v>
      </c>
      <c r="Y90" s="124"/>
      <c r="Z90" s="224"/>
      <c r="AA90" s="224"/>
      <c r="AB90" s="230"/>
      <c r="AC90" s="233"/>
      <c r="AD90" s="233"/>
      <c r="AE90" s="236"/>
      <c r="AF90" s="240"/>
      <c r="AG90" s="247"/>
      <c r="AH90" s="251"/>
      <c r="AI90" s="254"/>
      <c r="AJ90" s="149"/>
      <c r="AK90" s="163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70" t="s">
        <v>16</v>
      </c>
      <c r="AY90" s="148">
        <f>SUM($S90:AJ90)</f>
        <v>0.95000000000000007</v>
      </c>
      <c r="AZ90" s="385"/>
      <c r="BA90" s="386"/>
      <c r="BB90" s="155"/>
      <c r="BC90" s="194"/>
      <c r="BD90" s="194"/>
      <c r="BE90" s="194"/>
      <c r="BF90" s="194"/>
      <c r="BG90" s="194"/>
      <c r="BH90" s="194"/>
      <c r="BI90" s="194"/>
      <c r="BJ90" s="194"/>
    </row>
    <row r="91" spans="1:62" s="104" customFormat="1" ht="39.950000000000003" customHeight="1" x14ac:dyDescent="0.35">
      <c r="A91" s="367"/>
      <c r="B91" s="321" t="s">
        <v>86</v>
      </c>
      <c r="C91" s="299">
        <v>59.146000000000001</v>
      </c>
      <c r="D91" s="299">
        <v>59.634999999999998</v>
      </c>
      <c r="E91" s="260" t="s">
        <v>37</v>
      </c>
      <c r="F91" s="284" t="s">
        <v>188</v>
      </c>
      <c r="G91" s="286" t="s">
        <v>38</v>
      </c>
      <c r="H91" s="329">
        <v>41299</v>
      </c>
      <c r="I91" s="313">
        <v>41547</v>
      </c>
      <c r="J91" s="373">
        <f t="shared" si="31"/>
        <v>248</v>
      </c>
      <c r="K91" s="271">
        <v>0.05</v>
      </c>
      <c r="L91" s="133" t="s">
        <v>15</v>
      </c>
      <c r="M91" s="124">
        <v>9.9999999999999998E-17</v>
      </c>
      <c r="N91" s="165">
        <v>9.9999999999999998E-17</v>
      </c>
      <c r="O91" s="165">
        <v>0.64</v>
      </c>
      <c r="P91" s="165">
        <v>0.06</v>
      </c>
      <c r="Q91" s="165">
        <v>7.0000000000000007E-2</v>
      </c>
      <c r="R91" s="165">
        <v>0.08</v>
      </c>
      <c r="S91" s="165">
        <v>0.1</v>
      </c>
      <c r="T91" s="165"/>
      <c r="U91" s="200"/>
      <c r="V91" s="200"/>
      <c r="W91" s="200"/>
      <c r="X91" s="125"/>
      <c r="Y91" s="124"/>
      <c r="Z91" s="224"/>
      <c r="AA91" s="224"/>
      <c r="AB91" s="230"/>
      <c r="AC91" s="233"/>
      <c r="AD91" s="233"/>
      <c r="AE91" s="236"/>
      <c r="AF91" s="240"/>
      <c r="AG91" s="247"/>
      <c r="AH91" s="251"/>
      <c r="AI91" s="254"/>
      <c r="AJ91" s="149"/>
      <c r="AK91" s="163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70" t="s">
        <v>15</v>
      </c>
      <c r="AY91" s="147">
        <f>SUM($S91:AJ91)</f>
        <v>0.1</v>
      </c>
      <c r="AZ91" s="385" t="str">
        <f t="shared" ref="AZ91" si="43">IF(AY92&lt;AY91,"ATRASADA",IF(AY92=0,"OBRA A INICIAR",IF(BA91&gt;=1,"CONCLUÍDA",IF(AY92&gt;AY91,"ADIANTADA","CONFORME O PREVISTO"))))</f>
        <v>CONCLUÍDA</v>
      </c>
      <c r="BA91" s="386">
        <f>SUM(M92:AJ92,K91)</f>
        <v>1.0000000000000002</v>
      </c>
      <c r="BB91" s="155"/>
      <c r="BC91" s="194"/>
      <c r="BD91" s="194"/>
      <c r="BE91" s="194"/>
      <c r="BF91" s="194"/>
      <c r="BG91" s="194"/>
      <c r="BH91" s="194"/>
      <c r="BI91" s="194"/>
      <c r="BJ91" s="194"/>
    </row>
    <row r="92" spans="1:62" s="104" customFormat="1" ht="39.950000000000003" customHeight="1" x14ac:dyDescent="0.35">
      <c r="A92" s="367"/>
      <c r="B92" s="331"/>
      <c r="C92" s="299"/>
      <c r="D92" s="299"/>
      <c r="E92" s="261"/>
      <c r="F92" s="281"/>
      <c r="G92" s="283"/>
      <c r="H92" s="329"/>
      <c r="I92" s="313"/>
      <c r="J92" s="372"/>
      <c r="K92" s="271"/>
      <c r="L92" s="133" t="s">
        <v>16</v>
      </c>
      <c r="M92" s="124">
        <v>9.9999999999999998E-17</v>
      </c>
      <c r="N92" s="165">
        <v>9.9999999999999998E-17</v>
      </c>
      <c r="O92" s="165">
        <v>0.64</v>
      </c>
      <c r="P92" s="165">
        <v>0.06</v>
      </c>
      <c r="Q92" s="165">
        <v>7.0000000000000007E-2</v>
      </c>
      <c r="R92" s="165">
        <v>0.08</v>
      </c>
      <c r="S92" s="165">
        <v>0.08</v>
      </c>
      <c r="T92" s="165">
        <v>0.01</v>
      </c>
      <c r="U92" s="200">
        <v>0.01</v>
      </c>
      <c r="V92" s="200">
        <v>0</v>
      </c>
      <c r="W92" s="200">
        <v>0</v>
      </c>
      <c r="X92" s="125"/>
      <c r="Y92" s="124"/>
      <c r="Z92" s="224"/>
      <c r="AA92" s="224"/>
      <c r="AB92" s="230"/>
      <c r="AC92" s="233"/>
      <c r="AD92" s="233"/>
      <c r="AE92" s="236"/>
      <c r="AF92" s="240"/>
      <c r="AG92" s="247"/>
      <c r="AH92" s="251"/>
      <c r="AI92" s="254"/>
      <c r="AJ92" s="149"/>
      <c r="AK92" s="163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70" t="s">
        <v>16</v>
      </c>
      <c r="AY92" s="148">
        <f>SUM($S92:AJ92)</f>
        <v>9.9999999999999992E-2</v>
      </c>
      <c r="AZ92" s="385"/>
      <c r="BA92" s="386"/>
      <c r="BB92" s="155"/>
      <c r="BC92" s="194"/>
      <c r="BD92" s="194"/>
      <c r="BE92" s="194"/>
      <c r="BF92" s="194"/>
      <c r="BG92" s="194"/>
      <c r="BH92" s="194"/>
      <c r="BI92" s="194"/>
      <c r="BJ92" s="194"/>
    </row>
    <row r="93" spans="1:62" s="104" customFormat="1" ht="39.950000000000003" customHeight="1" x14ac:dyDescent="0.35">
      <c r="A93" s="367"/>
      <c r="B93" s="321" t="s">
        <v>87</v>
      </c>
      <c r="C93" s="299">
        <v>62.014000000000003</v>
      </c>
      <c r="D93" s="299">
        <v>62.503999999999998</v>
      </c>
      <c r="E93" s="260" t="s">
        <v>37</v>
      </c>
      <c r="F93" s="284" t="s">
        <v>188</v>
      </c>
      <c r="G93" s="286" t="s">
        <v>38</v>
      </c>
      <c r="H93" s="329">
        <v>41460</v>
      </c>
      <c r="I93" s="313">
        <v>41675</v>
      </c>
      <c r="J93" s="373">
        <f t="shared" si="31"/>
        <v>215</v>
      </c>
      <c r="K93" s="271">
        <v>0</v>
      </c>
      <c r="L93" s="133" t="s">
        <v>15</v>
      </c>
      <c r="M93" s="124"/>
      <c r="N93" s="165"/>
      <c r="O93" s="165"/>
      <c r="P93" s="165"/>
      <c r="Q93" s="165">
        <v>0.43</v>
      </c>
      <c r="R93" s="165">
        <v>0.05</v>
      </c>
      <c r="S93" s="165"/>
      <c r="T93" s="165">
        <v>0.06</v>
      </c>
      <c r="U93" s="200">
        <v>0.08</v>
      </c>
      <c r="V93" s="200">
        <v>0.1</v>
      </c>
      <c r="W93" s="200">
        <v>0.13</v>
      </c>
      <c r="X93" s="208">
        <v>0.15</v>
      </c>
      <c r="Y93" s="124"/>
      <c r="Z93" s="224"/>
      <c r="AA93" s="224"/>
      <c r="AB93" s="230"/>
      <c r="AC93" s="233"/>
      <c r="AD93" s="233"/>
      <c r="AE93" s="236"/>
      <c r="AF93" s="240"/>
      <c r="AG93" s="247"/>
      <c r="AH93" s="251"/>
      <c r="AI93" s="254"/>
      <c r="AJ93" s="149"/>
      <c r="AK93" s="163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70" t="s">
        <v>15</v>
      </c>
      <c r="AY93" s="147">
        <f>SUM($S93:AJ93)</f>
        <v>0.52</v>
      </c>
      <c r="AZ93" s="385" t="str">
        <f t="shared" ref="AZ93" si="44">IF(AY94&lt;AY93,"ATRASADA",IF(AY94=0,"OBRA A INICIAR",IF(BA93&gt;=1,"CONCLUÍDA",IF(AY94&gt;AY93,"ADIANTADA","CONFORME O PREVISTO"))))</f>
        <v>CONCLUÍDA</v>
      </c>
      <c r="BA93" s="386">
        <f>SUM(M94:AJ94,K93)</f>
        <v>1</v>
      </c>
      <c r="BB93" s="155"/>
      <c r="BC93" s="194"/>
      <c r="BD93" s="194"/>
      <c r="BE93" s="194"/>
      <c r="BF93" s="194"/>
      <c r="BG93" s="194"/>
      <c r="BH93" s="194"/>
      <c r="BI93" s="194"/>
      <c r="BJ93" s="194"/>
    </row>
    <row r="94" spans="1:62" s="104" customFormat="1" ht="39.950000000000003" customHeight="1" x14ac:dyDescent="0.35">
      <c r="A94" s="367"/>
      <c r="B94" s="331"/>
      <c r="C94" s="299"/>
      <c r="D94" s="299"/>
      <c r="E94" s="261"/>
      <c r="F94" s="281"/>
      <c r="G94" s="283"/>
      <c r="H94" s="329"/>
      <c r="I94" s="313"/>
      <c r="J94" s="372"/>
      <c r="K94" s="271"/>
      <c r="L94" s="133" t="s">
        <v>16</v>
      </c>
      <c r="M94" s="124"/>
      <c r="N94" s="165"/>
      <c r="O94" s="165"/>
      <c r="P94" s="165"/>
      <c r="Q94" s="165">
        <v>0.43</v>
      </c>
      <c r="R94" s="165">
        <v>0.05</v>
      </c>
      <c r="S94" s="165">
        <v>0.18</v>
      </c>
      <c r="T94" s="165">
        <v>0.33</v>
      </c>
      <c r="U94" s="200">
        <v>0.01</v>
      </c>
      <c r="V94" s="200"/>
      <c r="W94" s="200">
        <v>0</v>
      </c>
      <c r="X94" s="125"/>
      <c r="Y94" s="124"/>
      <c r="Z94" s="224"/>
      <c r="AA94" s="224"/>
      <c r="AB94" s="230"/>
      <c r="AC94" s="233"/>
      <c r="AD94" s="233"/>
      <c r="AE94" s="236"/>
      <c r="AF94" s="240"/>
      <c r="AG94" s="247"/>
      <c r="AH94" s="251"/>
      <c r="AI94" s="254"/>
      <c r="AJ94" s="149"/>
      <c r="AK94" s="163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70" t="s">
        <v>16</v>
      </c>
      <c r="AY94" s="148">
        <f>SUM($S94:AJ94)</f>
        <v>0.52</v>
      </c>
      <c r="AZ94" s="385"/>
      <c r="BA94" s="386"/>
      <c r="BB94" s="155"/>
      <c r="BC94" s="194"/>
      <c r="BD94" s="194"/>
      <c r="BE94" s="194"/>
      <c r="BF94" s="194"/>
      <c r="BG94" s="194"/>
      <c r="BH94" s="194"/>
      <c r="BI94" s="194"/>
      <c r="BJ94" s="194"/>
    </row>
    <row r="95" spans="1:62" s="104" customFormat="1" ht="39.950000000000003" customHeight="1" x14ac:dyDescent="0.35">
      <c r="A95" s="367"/>
      <c r="B95" s="321" t="s">
        <v>88</v>
      </c>
      <c r="C95" s="299">
        <v>68.22</v>
      </c>
      <c r="D95" s="299">
        <v>68.938999999999993</v>
      </c>
      <c r="E95" s="260" t="s">
        <v>37</v>
      </c>
      <c r="F95" s="284" t="s">
        <v>188</v>
      </c>
      <c r="G95" s="286" t="s">
        <v>39</v>
      </c>
      <c r="H95" s="300">
        <v>41518</v>
      </c>
      <c r="I95" s="301">
        <v>41698</v>
      </c>
      <c r="J95" s="373">
        <f t="shared" si="31"/>
        <v>180</v>
      </c>
      <c r="K95" s="271">
        <v>0</v>
      </c>
      <c r="L95" s="134" t="s">
        <v>15</v>
      </c>
      <c r="M95" s="124"/>
      <c r="N95" s="165"/>
      <c r="O95" s="165"/>
      <c r="P95" s="165"/>
      <c r="Q95" s="165"/>
      <c r="R95" s="165"/>
      <c r="S95" s="165">
        <v>0.04</v>
      </c>
      <c r="T95" s="165">
        <v>0.08</v>
      </c>
      <c r="U95" s="200">
        <v>0.12</v>
      </c>
      <c r="V95" s="200">
        <v>0.2</v>
      </c>
      <c r="W95" s="200">
        <v>0.25</v>
      </c>
      <c r="X95" s="125">
        <v>0.31</v>
      </c>
      <c r="Y95" s="124"/>
      <c r="Z95" s="224"/>
      <c r="AA95" s="224"/>
      <c r="AB95" s="230"/>
      <c r="AC95" s="233"/>
      <c r="AD95" s="233"/>
      <c r="AE95" s="236"/>
      <c r="AF95" s="240"/>
      <c r="AG95" s="247"/>
      <c r="AH95" s="251"/>
      <c r="AI95" s="254"/>
      <c r="AJ95" s="149"/>
      <c r="AK95" s="163"/>
      <c r="AL95" s="135"/>
      <c r="AM95" s="135"/>
      <c r="AN95" s="135"/>
      <c r="AO95" s="135"/>
      <c r="AP95" s="135"/>
      <c r="AQ95" s="135"/>
      <c r="AR95" s="135"/>
      <c r="AS95" s="135"/>
      <c r="AT95" s="243"/>
      <c r="AU95" s="249"/>
      <c r="AV95" s="135"/>
      <c r="AW95" s="135"/>
      <c r="AX95" s="170" t="s">
        <v>15</v>
      </c>
      <c r="AY95" s="147">
        <f>SUM($S95:AJ95)</f>
        <v>1</v>
      </c>
      <c r="AZ95" s="385" t="str">
        <f t="shared" ref="AZ95" si="45">IF(AY96&lt;AY95,"ATRASADA",IF(AY96=0,"OBRA A INICIAR",IF(BA95&gt;=1,"CONCLUÍDA",IF(AY96&gt;AY95,"ADIANTADA","CONFORME O PREVISTO"))))</f>
        <v>CONCLUÍDA</v>
      </c>
      <c r="BA95" s="386">
        <f>SUM(M96:AJ96,K95)</f>
        <v>1</v>
      </c>
      <c r="BB95" s="155"/>
      <c r="BC95" s="194"/>
      <c r="BD95" s="194"/>
      <c r="BE95" s="194"/>
      <c r="BF95" s="194"/>
      <c r="BG95" s="194"/>
      <c r="BH95" s="194"/>
      <c r="BI95" s="194"/>
      <c r="BJ95" s="194"/>
    </row>
    <row r="96" spans="1:62" s="104" customFormat="1" ht="39.950000000000003" customHeight="1" x14ac:dyDescent="0.35">
      <c r="A96" s="367"/>
      <c r="B96" s="331"/>
      <c r="C96" s="299"/>
      <c r="D96" s="299"/>
      <c r="E96" s="261"/>
      <c r="F96" s="281"/>
      <c r="G96" s="283"/>
      <c r="H96" s="300"/>
      <c r="I96" s="301"/>
      <c r="J96" s="372"/>
      <c r="K96" s="271"/>
      <c r="L96" s="134" t="s">
        <v>16</v>
      </c>
      <c r="M96" s="124"/>
      <c r="N96" s="165"/>
      <c r="O96" s="165"/>
      <c r="P96" s="165"/>
      <c r="Q96" s="165"/>
      <c r="R96" s="165"/>
      <c r="S96" s="165">
        <v>0.09</v>
      </c>
      <c r="T96" s="165">
        <v>0.1</v>
      </c>
      <c r="U96" s="200">
        <v>0.1</v>
      </c>
      <c r="V96" s="200">
        <v>0.06</v>
      </c>
      <c r="W96" s="200">
        <v>0.04</v>
      </c>
      <c r="X96" s="125">
        <v>0.34</v>
      </c>
      <c r="Y96" s="124">
        <v>0.2</v>
      </c>
      <c r="Z96" s="224">
        <v>7.0000000000000007E-2</v>
      </c>
      <c r="AA96" s="224"/>
      <c r="AB96" s="230"/>
      <c r="AC96" s="233"/>
      <c r="AD96" s="233"/>
      <c r="AE96" s="236"/>
      <c r="AF96" s="240"/>
      <c r="AG96" s="247"/>
      <c r="AH96" s="251"/>
      <c r="AI96" s="254"/>
      <c r="AJ96" s="149"/>
      <c r="AK96" s="163"/>
      <c r="AL96" s="135"/>
      <c r="AM96" s="209"/>
      <c r="AN96" s="135"/>
      <c r="AO96" s="135"/>
      <c r="AP96" s="135"/>
      <c r="AQ96" s="135"/>
      <c r="AR96" s="135"/>
      <c r="AS96" s="135"/>
      <c r="AT96" s="243"/>
      <c r="AU96" s="249"/>
      <c r="AV96" s="252"/>
      <c r="AW96" s="135"/>
      <c r="AX96" s="170" t="s">
        <v>16</v>
      </c>
      <c r="AY96" s="148">
        <f>SUM($S96:AJ96)</f>
        <v>1</v>
      </c>
      <c r="AZ96" s="385"/>
      <c r="BA96" s="386"/>
      <c r="BB96" s="155"/>
      <c r="BC96" s="194"/>
      <c r="BD96" s="194"/>
      <c r="BE96" s="194"/>
      <c r="BF96" s="194"/>
      <c r="BG96" s="194"/>
      <c r="BH96" s="194"/>
      <c r="BI96" s="194"/>
      <c r="BJ96" s="194"/>
    </row>
    <row r="97" spans="1:62" s="104" customFormat="1" ht="39.950000000000003" customHeight="1" x14ac:dyDescent="0.35">
      <c r="A97" s="367"/>
      <c r="B97" s="321" t="s">
        <v>89</v>
      </c>
      <c r="C97" s="299" t="s">
        <v>9</v>
      </c>
      <c r="D97" s="299" t="s">
        <v>9</v>
      </c>
      <c r="E97" s="260" t="s">
        <v>37</v>
      </c>
      <c r="F97" s="284" t="s">
        <v>188</v>
      </c>
      <c r="G97" s="286" t="s">
        <v>39</v>
      </c>
      <c r="H97" s="329">
        <v>41082</v>
      </c>
      <c r="I97" s="313">
        <v>41547</v>
      </c>
      <c r="J97" s="373">
        <f t="shared" si="31"/>
        <v>465</v>
      </c>
      <c r="K97" s="271">
        <v>0.09</v>
      </c>
      <c r="L97" s="133" t="s">
        <v>15</v>
      </c>
      <c r="M97" s="124">
        <v>0.13250000000000001</v>
      </c>
      <c r="N97" s="165">
        <v>0.38750000000000001</v>
      </c>
      <c r="O97" s="165">
        <v>0.03</v>
      </c>
      <c r="P97" s="165">
        <v>0.03</v>
      </c>
      <c r="Q97" s="165">
        <v>0.14000000000000001</v>
      </c>
      <c r="R97" s="165">
        <v>0.08</v>
      </c>
      <c r="S97" s="165">
        <v>0.11</v>
      </c>
      <c r="T97" s="165"/>
      <c r="U97" s="200"/>
      <c r="V97" s="200"/>
      <c r="W97" s="200"/>
      <c r="X97" s="125"/>
      <c r="Y97" s="124"/>
      <c r="Z97" s="224"/>
      <c r="AA97" s="224"/>
      <c r="AB97" s="230"/>
      <c r="AC97" s="233"/>
      <c r="AD97" s="233"/>
      <c r="AE97" s="236"/>
      <c r="AF97" s="240"/>
      <c r="AG97" s="247"/>
      <c r="AH97" s="251"/>
      <c r="AI97" s="254"/>
      <c r="AJ97" s="149"/>
      <c r="AK97" s="163"/>
      <c r="AL97" s="204"/>
      <c r="AM97" s="209"/>
      <c r="AN97" s="222"/>
      <c r="AO97" s="222"/>
      <c r="AP97" s="135"/>
      <c r="AQ97" s="135"/>
      <c r="AR97" s="234"/>
      <c r="AS97" s="135"/>
      <c r="AT97" s="243"/>
      <c r="AU97" s="249"/>
      <c r="AV97" s="252"/>
      <c r="AW97" s="135"/>
      <c r="AX97" s="170" t="s">
        <v>15</v>
      </c>
      <c r="AY97" s="147">
        <f>SUM($S97:AJ97)</f>
        <v>0.11</v>
      </c>
      <c r="AZ97" s="385" t="str">
        <f t="shared" ref="AZ97" si="46">IF(AY98&lt;AY97,"ATRASADA",IF(AY98=0,"OBRA A INICIAR",IF(BA97&gt;=1,"CONCLUÍDA",IF(AY98&gt;AY97,"ADIANTADA","CONFORME O PREVISTO"))))</f>
        <v>CONCLUÍDA</v>
      </c>
      <c r="BA97" s="386">
        <f>SUM(M98:AJ98,K97)</f>
        <v>1</v>
      </c>
      <c r="BB97" s="155"/>
      <c r="BC97" s="194"/>
      <c r="BD97" s="194"/>
      <c r="BE97" s="194"/>
      <c r="BF97" s="194"/>
      <c r="BG97" s="194"/>
      <c r="BH97" s="194"/>
      <c r="BI97" s="194"/>
      <c r="BJ97" s="194"/>
    </row>
    <row r="98" spans="1:62" s="104" customFormat="1" ht="39.950000000000003" customHeight="1" thickBot="1" x14ac:dyDescent="0.4">
      <c r="A98" s="369"/>
      <c r="B98" s="307"/>
      <c r="C98" s="333"/>
      <c r="D98" s="333"/>
      <c r="E98" s="262"/>
      <c r="F98" s="285"/>
      <c r="G98" s="287"/>
      <c r="H98" s="338"/>
      <c r="I98" s="314"/>
      <c r="J98" s="371"/>
      <c r="K98" s="271"/>
      <c r="L98" s="130" t="s">
        <v>16</v>
      </c>
      <c r="M98" s="131">
        <v>0.13250000000000001</v>
      </c>
      <c r="N98" s="123">
        <v>0.38750000000000001</v>
      </c>
      <c r="O98" s="123">
        <v>0.03</v>
      </c>
      <c r="P98" s="123">
        <v>0.03</v>
      </c>
      <c r="Q98" s="123">
        <v>0.14000000000000001</v>
      </c>
      <c r="R98" s="123">
        <v>0.08</v>
      </c>
      <c r="S98" s="123">
        <v>0.1</v>
      </c>
      <c r="T98" s="123">
        <v>0.01</v>
      </c>
      <c r="U98" s="123"/>
      <c r="V98" s="123"/>
      <c r="W98" s="123">
        <v>0</v>
      </c>
      <c r="X98" s="132">
        <v>0</v>
      </c>
      <c r="Y98" s="131">
        <v>0</v>
      </c>
      <c r="Z98" s="123">
        <v>0</v>
      </c>
      <c r="AA98" s="123">
        <v>0</v>
      </c>
      <c r="AB98" s="123">
        <v>0</v>
      </c>
      <c r="AC98" s="123">
        <v>0</v>
      </c>
      <c r="AD98" s="123">
        <v>0</v>
      </c>
      <c r="AE98" s="123">
        <v>0</v>
      </c>
      <c r="AF98" s="123">
        <v>0</v>
      </c>
      <c r="AG98" s="123">
        <v>0</v>
      </c>
      <c r="AH98" s="123">
        <v>0</v>
      </c>
      <c r="AI98" s="123">
        <v>0</v>
      </c>
      <c r="AJ98" s="395">
        <v>0</v>
      </c>
      <c r="AK98" s="163"/>
      <c r="AL98" s="204"/>
      <c r="AM98" s="209"/>
      <c r="AN98" s="222"/>
      <c r="AO98" s="222"/>
      <c r="AP98" s="232"/>
      <c r="AQ98" s="232"/>
      <c r="AR98" s="234"/>
      <c r="AS98" s="239"/>
      <c r="AT98" s="243"/>
      <c r="AU98" s="249"/>
      <c r="AV98" s="252"/>
      <c r="AW98" s="258"/>
      <c r="AX98" s="169" t="s">
        <v>16</v>
      </c>
      <c r="AY98" s="148">
        <f>SUM($S98:AJ98)</f>
        <v>0.11</v>
      </c>
      <c r="AZ98" s="382"/>
      <c r="BA98" s="384"/>
      <c r="BB98" s="155"/>
      <c r="BC98" s="194"/>
      <c r="BD98" s="194"/>
      <c r="BE98" s="194"/>
      <c r="BF98" s="194"/>
      <c r="BG98" s="194"/>
      <c r="BH98" s="194"/>
      <c r="BI98" s="194"/>
      <c r="BJ98" s="194"/>
    </row>
    <row r="99" spans="1:62" s="104" customFormat="1" ht="39.950000000000003" customHeight="1" x14ac:dyDescent="0.35">
      <c r="A99" s="363" t="s">
        <v>197</v>
      </c>
      <c r="B99" s="306" t="s">
        <v>90</v>
      </c>
      <c r="C99" s="332" t="s">
        <v>9</v>
      </c>
      <c r="D99" s="332" t="s">
        <v>9</v>
      </c>
      <c r="E99" s="263" t="s">
        <v>37</v>
      </c>
      <c r="F99" s="280" t="s">
        <v>188</v>
      </c>
      <c r="G99" s="282" t="s">
        <v>38</v>
      </c>
      <c r="H99" s="339">
        <v>41431</v>
      </c>
      <c r="I99" s="349">
        <v>41528</v>
      </c>
      <c r="J99" s="370">
        <f t="shared" si="31"/>
        <v>97</v>
      </c>
      <c r="K99" s="271">
        <v>0</v>
      </c>
      <c r="L99" s="127" t="s">
        <v>15</v>
      </c>
      <c r="M99" s="128"/>
      <c r="N99" s="122"/>
      <c r="O99" s="122"/>
      <c r="P99" s="122">
        <v>0.4</v>
      </c>
      <c r="Q99" s="122">
        <v>0.34</v>
      </c>
      <c r="R99" s="122">
        <v>0.13</v>
      </c>
      <c r="S99" s="122">
        <v>0.13</v>
      </c>
      <c r="T99" s="122"/>
      <c r="U99" s="122"/>
      <c r="V99" s="122"/>
      <c r="W99" s="122"/>
      <c r="X99" s="129"/>
      <c r="Y99" s="128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44"/>
      <c r="AK99" s="163"/>
      <c r="AL99" s="204"/>
      <c r="AM99" s="209"/>
      <c r="AN99" s="222"/>
      <c r="AO99" s="222"/>
      <c r="AP99" s="232"/>
      <c r="AQ99" s="232"/>
      <c r="AR99" s="234"/>
      <c r="AS99" s="239"/>
      <c r="AT99" s="243"/>
      <c r="AU99" s="249"/>
      <c r="AV99" s="252"/>
      <c r="AW99" s="206"/>
      <c r="AX99" s="168" t="s">
        <v>15</v>
      </c>
      <c r="AY99" s="147">
        <f>SUM($S99:AJ99)</f>
        <v>0.13</v>
      </c>
      <c r="AZ99" s="381" t="str">
        <f t="shared" ref="AZ99" si="47">IF(AY100&lt;AY99,"ATRASADA",IF(AY100=0,"OBRA A INICIAR",IF(BA99&gt;=1,"CONCLUÍDA",IF(AY100&gt;AY99,"ADIANTADA","CONFORME O PREVISTO"))))</f>
        <v>CONCLUÍDA</v>
      </c>
      <c r="BA99" s="383">
        <f>SUM(M100:AJ100,K99)</f>
        <v>1</v>
      </c>
      <c r="BB99" s="155"/>
      <c r="BC99" s="194"/>
      <c r="BD99" s="194"/>
      <c r="BE99" s="194"/>
      <c r="BF99" s="194"/>
      <c r="BG99" s="194"/>
      <c r="BH99" s="194"/>
      <c r="BI99" s="194"/>
      <c r="BJ99" s="194"/>
    </row>
    <row r="100" spans="1:62" s="104" customFormat="1" ht="39.950000000000003" customHeight="1" x14ac:dyDescent="0.35">
      <c r="A100" s="364"/>
      <c r="B100" s="321"/>
      <c r="C100" s="299"/>
      <c r="D100" s="299"/>
      <c r="E100" s="261"/>
      <c r="F100" s="281"/>
      <c r="G100" s="283"/>
      <c r="H100" s="329"/>
      <c r="I100" s="313"/>
      <c r="J100" s="372"/>
      <c r="K100" s="271"/>
      <c r="L100" s="133" t="s">
        <v>16</v>
      </c>
      <c r="M100" s="124"/>
      <c r="N100" s="165"/>
      <c r="O100" s="165"/>
      <c r="P100" s="165">
        <v>0.4</v>
      </c>
      <c r="Q100" s="165">
        <v>0.34</v>
      </c>
      <c r="R100" s="165">
        <v>0.13</v>
      </c>
      <c r="S100" s="165">
        <v>0.13</v>
      </c>
      <c r="T100" s="165"/>
      <c r="U100" s="200"/>
      <c r="V100" s="200"/>
      <c r="W100" s="200">
        <v>0</v>
      </c>
      <c r="X100" s="125">
        <v>0</v>
      </c>
      <c r="Y100" s="124">
        <v>0</v>
      </c>
      <c r="Z100" s="224">
        <v>0</v>
      </c>
      <c r="AA100" s="224">
        <v>0</v>
      </c>
      <c r="AB100" s="230">
        <v>0</v>
      </c>
      <c r="AC100" s="233">
        <v>0</v>
      </c>
      <c r="AD100" s="233">
        <v>0</v>
      </c>
      <c r="AE100" s="236">
        <v>0</v>
      </c>
      <c r="AF100" s="240">
        <v>0</v>
      </c>
      <c r="AG100" s="247">
        <v>0</v>
      </c>
      <c r="AH100" s="251">
        <v>0</v>
      </c>
      <c r="AI100" s="254">
        <v>0</v>
      </c>
      <c r="AJ100" s="149">
        <v>0</v>
      </c>
      <c r="AK100" s="163"/>
      <c r="AL100" s="204"/>
      <c r="AM100" s="209"/>
      <c r="AN100" s="222"/>
      <c r="AO100" s="222"/>
      <c r="AP100" s="135"/>
      <c r="AQ100" s="135"/>
      <c r="AR100" s="135"/>
      <c r="AS100" s="135"/>
      <c r="AT100" s="243"/>
      <c r="AU100" s="249"/>
      <c r="AV100" s="252"/>
      <c r="AW100" s="135"/>
      <c r="AX100" s="170" t="s">
        <v>16</v>
      </c>
      <c r="AY100" s="148">
        <f>SUM($S100:AJ100)</f>
        <v>0.13</v>
      </c>
      <c r="AZ100" s="385"/>
      <c r="BA100" s="386"/>
      <c r="BB100" s="155"/>
      <c r="BC100" s="194"/>
      <c r="BD100" s="194"/>
      <c r="BE100" s="194"/>
      <c r="BF100" s="194"/>
      <c r="BG100" s="194"/>
      <c r="BH100" s="194"/>
      <c r="BI100" s="194"/>
      <c r="BJ100" s="194"/>
    </row>
    <row r="101" spans="1:62" s="104" customFormat="1" ht="39.950000000000003" customHeight="1" x14ac:dyDescent="0.35">
      <c r="A101" s="364"/>
      <c r="B101" s="321" t="s">
        <v>91</v>
      </c>
      <c r="C101" s="299" t="s">
        <v>9</v>
      </c>
      <c r="D101" s="299" t="s">
        <v>9</v>
      </c>
      <c r="E101" s="260" t="s">
        <v>37</v>
      </c>
      <c r="F101" s="284" t="s">
        <v>188</v>
      </c>
      <c r="G101" s="286" t="s">
        <v>38</v>
      </c>
      <c r="H101" s="329">
        <v>41431</v>
      </c>
      <c r="I101" s="313">
        <v>41528</v>
      </c>
      <c r="J101" s="373">
        <f t="shared" si="31"/>
        <v>97</v>
      </c>
      <c r="K101" s="271">
        <v>0</v>
      </c>
      <c r="L101" s="133" t="s">
        <v>15</v>
      </c>
      <c r="M101" s="124"/>
      <c r="N101" s="165"/>
      <c r="O101" s="165"/>
      <c r="P101" s="165">
        <v>0.49</v>
      </c>
      <c r="Q101" s="165">
        <v>0.31</v>
      </c>
      <c r="R101" s="165">
        <v>0.1</v>
      </c>
      <c r="S101" s="165">
        <v>0.1</v>
      </c>
      <c r="T101" s="165"/>
      <c r="U101" s="200"/>
      <c r="V101" s="200"/>
      <c r="W101" s="200"/>
      <c r="X101" s="125"/>
      <c r="Y101" s="124"/>
      <c r="Z101" s="224"/>
      <c r="AA101" s="224"/>
      <c r="AB101" s="230"/>
      <c r="AC101" s="233"/>
      <c r="AD101" s="233"/>
      <c r="AE101" s="236"/>
      <c r="AF101" s="240"/>
      <c r="AG101" s="247"/>
      <c r="AH101" s="251"/>
      <c r="AI101" s="254"/>
      <c r="AJ101" s="149"/>
      <c r="AK101" s="163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249"/>
      <c r="AV101" s="252"/>
      <c r="AW101" s="135"/>
      <c r="AX101" s="170" t="s">
        <v>15</v>
      </c>
      <c r="AY101" s="147">
        <f>SUM($S101:AJ101)</f>
        <v>0.1</v>
      </c>
      <c r="AZ101" s="385" t="str">
        <f t="shared" ref="AZ101" si="48">IF(AY102&lt;AY101,"ATRASADA",IF(AY102=0,"OBRA A INICIAR",IF(BA101&gt;=1,"CONCLUÍDA",IF(AY102&gt;AY101,"ADIANTADA","CONFORME O PREVISTO"))))</f>
        <v>CONCLUÍDA</v>
      </c>
      <c r="BA101" s="386">
        <f>SUM(M102:AJ102,K101)</f>
        <v>1</v>
      </c>
      <c r="BB101" s="155"/>
      <c r="BC101" s="194"/>
      <c r="BD101" s="194"/>
      <c r="BE101" s="194"/>
      <c r="BF101" s="194"/>
      <c r="BG101" s="194"/>
      <c r="BH101" s="194"/>
      <c r="BI101" s="194"/>
      <c r="BJ101" s="194"/>
    </row>
    <row r="102" spans="1:62" s="104" customFormat="1" ht="39.950000000000003" customHeight="1" x14ac:dyDescent="0.35">
      <c r="A102" s="364"/>
      <c r="B102" s="321"/>
      <c r="C102" s="299"/>
      <c r="D102" s="299"/>
      <c r="E102" s="261"/>
      <c r="F102" s="281"/>
      <c r="G102" s="283"/>
      <c r="H102" s="329"/>
      <c r="I102" s="313"/>
      <c r="J102" s="372"/>
      <c r="K102" s="271"/>
      <c r="L102" s="133" t="s">
        <v>16</v>
      </c>
      <c r="M102" s="124"/>
      <c r="N102" s="165"/>
      <c r="O102" s="165"/>
      <c r="P102" s="165">
        <v>0.49</v>
      </c>
      <c r="Q102" s="165">
        <v>0.31</v>
      </c>
      <c r="R102" s="165">
        <v>0.1</v>
      </c>
      <c r="S102" s="165">
        <v>0.1</v>
      </c>
      <c r="T102" s="165"/>
      <c r="U102" s="200"/>
      <c r="V102" s="200"/>
      <c r="W102" s="200">
        <v>0</v>
      </c>
      <c r="X102" s="125">
        <v>0</v>
      </c>
      <c r="Y102" s="124">
        <v>0</v>
      </c>
      <c r="Z102" s="224">
        <v>0</v>
      </c>
      <c r="AA102" s="224">
        <v>0</v>
      </c>
      <c r="AB102" s="230">
        <v>0</v>
      </c>
      <c r="AC102" s="233">
        <v>0</v>
      </c>
      <c r="AD102" s="233">
        <v>0</v>
      </c>
      <c r="AE102" s="236">
        <v>0</v>
      </c>
      <c r="AF102" s="240">
        <v>0</v>
      </c>
      <c r="AG102" s="247">
        <v>0</v>
      </c>
      <c r="AH102" s="251">
        <v>0</v>
      </c>
      <c r="AI102" s="254">
        <v>0</v>
      </c>
      <c r="AJ102" s="149">
        <v>0</v>
      </c>
      <c r="AK102" s="163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252"/>
      <c r="AW102" s="135"/>
      <c r="AX102" s="170" t="s">
        <v>16</v>
      </c>
      <c r="AY102" s="148">
        <f>SUM($S102:AJ102)</f>
        <v>0.1</v>
      </c>
      <c r="AZ102" s="385"/>
      <c r="BA102" s="386"/>
      <c r="BB102" s="155"/>
      <c r="BC102" s="194"/>
      <c r="BD102" s="194"/>
      <c r="BE102" s="194"/>
      <c r="BF102" s="194"/>
      <c r="BG102" s="194"/>
      <c r="BH102" s="194"/>
      <c r="BI102" s="194"/>
      <c r="BJ102" s="194"/>
    </row>
    <row r="103" spans="1:62" s="104" customFormat="1" ht="39.950000000000003" customHeight="1" x14ac:dyDescent="0.35">
      <c r="A103" s="364"/>
      <c r="B103" s="321" t="s">
        <v>92</v>
      </c>
      <c r="C103" s="299" t="s">
        <v>9</v>
      </c>
      <c r="D103" s="299" t="s">
        <v>9</v>
      </c>
      <c r="E103" s="260" t="s">
        <v>37</v>
      </c>
      <c r="F103" s="284" t="s">
        <v>188</v>
      </c>
      <c r="G103" s="286" t="s">
        <v>38</v>
      </c>
      <c r="H103" s="329">
        <v>41431</v>
      </c>
      <c r="I103" s="313">
        <v>41528</v>
      </c>
      <c r="J103" s="373">
        <f t="shared" si="31"/>
        <v>97</v>
      </c>
      <c r="K103" s="271">
        <v>0</v>
      </c>
      <c r="L103" s="133" t="s">
        <v>15</v>
      </c>
      <c r="M103" s="124"/>
      <c r="N103" s="165"/>
      <c r="O103" s="165"/>
      <c r="P103" s="165">
        <v>0.48</v>
      </c>
      <c r="Q103" s="165">
        <v>0.35</v>
      </c>
      <c r="R103" s="165">
        <v>7.0000000000000007E-2</v>
      </c>
      <c r="S103" s="165">
        <v>0.1</v>
      </c>
      <c r="T103" s="165"/>
      <c r="U103" s="200"/>
      <c r="V103" s="200"/>
      <c r="W103" s="200"/>
      <c r="X103" s="125"/>
      <c r="Y103" s="124"/>
      <c r="Z103" s="224"/>
      <c r="AA103" s="224"/>
      <c r="AB103" s="230"/>
      <c r="AC103" s="233"/>
      <c r="AD103" s="233"/>
      <c r="AE103" s="236"/>
      <c r="AF103" s="240"/>
      <c r="AG103" s="247"/>
      <c r="AH103" s="251"/>
      <c r="AI103" s="254"/>
      <c r="AJ103" s="149"/>
      <c r="AK103" s="163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252"/>
      <c r="AW103" s="135"/>
      <c r="AX103" s="170" t="s">
        <v>15</v>
      </c>
      <c r="AY103" s="147">
        <f>SUM($S103:AJ103)</f>
        <v>0.1</v>
      </c>
      <c r="AZ103" s="385" t="str">
        <f t="shared" ref="AZ103" si="49">IF(AY104&lt;AY103,"ATRASADA",IF(AY104=0,"OBRA A INICIAR",IF(BA103&gt;=1,"CONCLUÍDA",IF(AY104&gt;AY103,"ADIANTADA","CONFORME O PREVISTO"))))</f>
        <v>CONCLUÍDA</v>
      </c>
      <c r="BA103" s="386">
        <f>SUM(M104:AJ104,K103)</f>
        <v>0.99999999999999989</v>
      </c>
      <c r="BB103" s="155"/>
      <c r="BC103" s="194"/>
      <c r="BD103" s="194"/>
      <c r="BE103" s="194"/>
      <c r="BF103" s="194"/>
      <c r="BG103" s="194"/>
      <c r="BH103" s="194"/>
      <c r="BI103" s="194"/>
      <c r="BJ103" s="194"/>
    </row>
    <row r="104" spans="1:62" s="104" customFormat="1" ht="39.950000000000003" customHeight="1" x14ac:dyDescent="0.35">
      <c r="A104" s="364"/>
      <c r="B104" s="321"/>
      <c r="C104" s="299"/>
      <c r="D104" s="299"/>
      <c r="E104" s="261"/>
      <c r="F104" s="281"/>
      <c r="G104" s="283"/>
      <c r="H104" s="329"/>
      <c r="I104" s="313"/>
      <c r="J104" s="372"/>
      <c r="K104" s="271"/>
      <c r="L104" s="133" t="s">
        <v>16</v>
      </c>
      <c r="M104" s="124"/>
      <c r="N104" s="165"/>
      <c r="O104" s="165"/>
      <c r="P104" s="165">
        <v>0.48</v>
      </c>
      <c r="Q104" s="165">
        <v>0.35</v>
      </c>
      <c r="R104" s="165">
        <v>7.0000000000000007E-2</v>
      </c>
      <c r="S104" s="165">
        <v>0.1</v>
      </c>
      <c r="T104" s="165"/>
      <c r="U104" s="200"/>
      <c r="V104" s="200"/>
      <c r="W104" s="200">
        <v>0</v>
      </c>
      <c r="X104" s="125">
        <v>0</v>
      </c>
      <c r="Y104" s="124">
        <v>0</v>
      </c>
      <c r="Z104" s="224">
        <v>0</v>
      </c>
      <c r="AA104" s="224">
        <v>0</v>
      </c>
      <c r="AB104" s="230">
        <v>0</v>
      </c>
      <c r="AC104" s="233">
        <v>0</v>
      </c>
      <c r="AD104" s="233">
        <v>0</v>
      </c>
      <c r="AE104" s="236">
        <v>0</v>
      </c>
      <c r="AF104" s="240">
        <v>0</v>
      </c>
      <c r="AG104" s="247">
        <v>0</v>
      </c>
      <c r="AH104" s="251">
        <v>0</v>
      </c>
      <c r="AI104" s="254">
        <v>0</v>
      </c>
      <c r="AJ104" s="149">
        <v>0</v>
      </c>
      <c r="AK104" s="163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70" t="s">
        <v>16</v>
      </c>
      <c r="AY104" s="148">
        <f>SUM($S104:AJ104)</f>
        <v>0.1</v>
      </c>
      <c r="AZ104" s="385"/>
      <c r="BA104" s="386"/>
      <c r="BB104" s="155"/>
      <c r="BC104" s="194"/>
      <c r="BD104" s="194"/>
      <c r="BE104" s="194"/>
      <c r="BF104" s="194"/>
      <c r="BG104" s="194"/>
      <c r="BH104" s="194"/>
      <c r="BI104" s="194"/>
      <c r="BJ104" s="194"/>
    </row>
    <row r="105" spans="1:62" s="104" customFormat="1" ht="39.950000000000003" customHeight="1" x14ac:dyDescent="0.35">
      <c r="A105" s="364"/>
      <c r="B105" s="321" t="s">
        <v>93</v>
      </c>
      <c r="C105" s="299" t="s">
        <v>9</v>
      </c>
      <c r="D105" s="299" t="s">
        <v>9</v>
      </c>
      <c r="E105" s="260" t="s">
        <v>37</v>
      </c>
      <c r="F105" s="284" t="s">
        <v>188</v>
      </c>
      <c r="G105" s="286" t="s">
        <v>38</v>
      </c>
      <c r="H105" s="329">
        <v>41431</v>
      </c>
      <c r="I105" s="313">
        <v>41528</v>
      </c>
      <c r="J105" s="373">
        <f t="shared" si="31"/>
        <v>97</v>
      </c>
      <c r="K105" s="271">
        <v>0</v>
      </c>
      <c r="L105" s="133" t="s">
        <v>15</v>
      </c>
      <c r="M105" s="124"/>
      <c r="N105" s="165"/>
      <c r="O105" s="165"/>
      <c r="P105" s="165">
        <v>0.4</v>
      </c>
      <c r="Q105" s="165">
        <v>0.44</v>
      </c>
      <c r="R105" s="165">
        <v>0.06</v>
      </c>
      <c r="S105" s="165">
        <v>0.1</v>
      </c>
      <c r="T105" s="165"/>
      <c r="U105" s="200"/>
      <c r="V105" s="200"/>
      <c r="W105" s="200"/>
      <c r="X105" s="125"/>
      <c r="Y105" s="124"/>
      <c r="Z105" s="224"/>
      <c r="AA105" s="224"/>
      <c r="AB105" s="230"/>
      <c r="AC105" s="233"/>
      <c r="AD105" s="233"/>
      <c r="AE105" s="236"/>
      <c r="AF105" s="240"/>
      <c r="AG105" s="247"/>
      <c r="AH105" s="251"/>
      <c r="AI105" s="254"/>
      <c r="AJ105" s="149"/>
      <c r="AK105" s="163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70" t="s">
        <v>15</v>
      </c>
      <c r="AY105" s="147">
        <f>SUM($S105:AJ105)</f>
        <v>0.1</v>
      </c>
      <c r="AZ105" s="385" t="str">
        <f t="shared" ref="AZ105" si="50">IF(AY106&lt;AY105,"ATRASADA",IF(AY106=0,"OBRA A INICIAR",IF(BA105&gt;=1,"CONCLUÍDA",IF(AY106&gt;AY105,"ADIANTADA","CONFORME O PREVISTO"))))</f>
        <v>CONCLUÍDA</v>
      </c>
      <c r="BA105" s="386">
        <f>SUM(M106:AJ106,K105)</f>
        <v>1.0000000000000002</v>
      </c>
      <c r="BB105" s="155"/>
      <c r="BC105" s="194"/>
      <c r="BD105" s="194"/>
      <c r="BE105" s="194"/>
      <c r="BF105" s="194"/>
      <c r="BG105" s="194"/>
      <c r="BH105" s="194"/>
      <c r="BI105" s="194"/>
      <c r="BJ105" s="194"/>
    </row>
    <row r="106" spans="1:62" s="104" customFormat="1" ht="39.950000000000003" customHeight="1" x14ac:dyDescent="0.35">
      <c r="A106" s="364"/>
      <c r="B106" s="321"/>
      <c r="C106" s="299"/>
      <c r="D106" s="299"/>
      <c r="E106" s="261"/>
      <c r="F106" s="281"/>
      <c r="G106" s="283"/>
      <c r="H106" s="329"/>
      <c r="I106" s="313"/>
      <c r="J106" s="372"/>
      <c r="K106" s="271"/>
      <c r="L106" s="133" t="s">
        <v>16</v>
      </c>
      <c r="M106" s="124"/>
      <c r="N106" s="165"/>
      <c r="O106" s="165"/>
      <c r="P106" s="165">
        <v>0.4</v>
      </c>
      <c r="Q106" s="165">
        <v>0.44</v>
      </c>
      <c r="R106" s="165">
        <v>0.06</v>
      </c>
      <c r="S106" s="165">
        <v>0.1</v>
      </c>
      <c r="T106" s="165"/>
      <c r="U106" s="200"/>
      <c r="V106" s="200"/>
      <c r="W106" s="200">
        <v>0</v>
      </c>
      <c r="X106" s="125">
        <v>0</v>
      </c>
      <c r="Y106" s="124">
        <v>0</v>
      </c>
      <c r="Z106" s="224">
        <v>0</v>
      </c>
      <c r="AA106" s="224">
        <v>0</v>
      </c>
      <c r="AB106" s="230">
        <v>0</v>
      </c>
      <c r="AC106" s="233">
        <v>0</v>
      </c>
      <c r="AD106" s="233">
        <v>0</v>
      </c>
      <c r="AE106" s="236">
        <v>0</v>
      </c>
      <c r="AF106" s="240">
        <v>0</v>
      </c>
      <c r="AG106" s="247">
        <v>0</v>
      </c>
      <c r="AH106" s="251">
        <v>0</v>
      </c>
      <c r="AI106" s="254">
        <v>0</v>
      </c>
      <c r="AJ106" s="149">
        <v>0</v>
      </c>
      <c r="AK106" s="163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70" t="s">
        <v>16</v>
      </c>
      <c r="AY106" s="148">
        <f>SUM($S106:AJ106)</f>
        <v>0.1</v>
      </c>
      <c r="AZ106" s="385"/>
      <c r="BA106" s="386"/>
      <c r="BB106" s="155"/>
      <c r="BC106" s="194"/>
      <c r="BD106" s="194"/>
      <c r="BE106" s="194"/>
      <c r="BF106" s="194"/>
      <c r="BG106" s="194"/>
      <c r="BH106" s="194"/>
      <c r="BI106" s="194"/>
      <c r="BJ106" s="194"/>
    </row>
    <row r="107" spans="1:62" s="104" customFormat="1" ht="39.950000000000003" customHeight="1" x14ac:dyDescent="0.35">
      <c r="A107" s="364"/>
      <c r="B107" s="321" t="s">
        <v>94</v>
      </c>
      <c r="C107" s="299" t="s">
        <v>9</v>
      </c>
      <c r="D107" s="299" t="s">
        <v>9</v>
      </c>
      <c r="E107" s="260" t="s">
        <v>37</v>
      </c>
      <c r="F107" s="284" t="s">
        <v>188</v>
      </c>
      <c r="G107" s="286" t="s">
        <v>38</v>
      </c>
      <c r="H107" s="329">
        <v>41471</v>
      </c>
      <c r="I107" s="313">
        <v>41562</v>
      </c>
      <c r="J107" s="373">
        <f t="shared" si="31"/>
        <v>91</v>
      </c>
      <c r="K107" s="271">
        <v>0</v>
      </c>
      <c r="L107" s="133" t="s">
        <v>15</v>
      </c>
      <c r="M107" s="124"/>
      <c r="N107" s="165"/>
      <c r="O107" s="165"/>
      <c r="P107" s="165"/>
      <c r="Q107" s="165">
        <v>0.32</v>
      </c>
      <c r="R107" s="165">
        <v>0.36</v>
      </c>
      <c r="S107" s="165">
        <v>0.14000000000000001</v>
      </c>
      <c r="T107" s="165">
        <v>0.18</v>
      </c>
      <c r="U107" s="200"/>
      <c r="V107" s="200"/>
      <c r="W107" s="200"/>
      <c r="X107" s="125"/>
      <c r="Y107" s="124"/>
      <c r="Z107" s="224"/>
      <c r="AA107" s="224"/>
      <c r="AB107" s="230"/>
      <c r="AC107" s="233"/>
      <c r="AD107" s="233"/>
      <c r="AE107" s="236"/>
      <c r="AF107" s="240"/>
      <c r="AG107" s="247"/>
      <c r="AH107" s="251"/>
      <c r="AI107" s="254"/>
      <c r="AJ107" s="149"/>
      <c r="AK107" s="163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70" t="s">
        <v>15</v>
      </c>
      <c r="AY107" s="147">
        <f>SUM($S107:AJ107)</f>
        <v>0.32</v>
      </c>
      <c r="AZ107" s="385" t="str">
        <f t="shared" ref="AZ107" si="51">IF(AY108&lt;AY107,"ATRASADA",IF(AY108=0,"OBRA A INICIAR",IF(BA107&gt;=1,"CONCLUÍDA",IF(AY108&gt;AY107,"ADIANTADA","CONFORME O PREVISTO"))))</f>
        <v>CONCLUÍDA</v>
      </c>
      <c r="BA107" s="386">
        <f>SUM(M108:AJ108,K107)</f>
        <v>1</v>
      </c>
      <c r="BB107" s="155"/>
      <c r="BC107" s="194"/>
      <c r="BD107" s="194"/>
      <c r="BE107" s="194"/>
      <c r="BF107" s="194"/>
      <c r="BG107" s="194"/>
      <c r="BH107" s="194"/>
      <c r="BI107" s="194"/>
      <c r="BJ107" s="194"/>
    </row>
    <row r="108" spans="1:62" s="104" customFormat="1" ht="39.950000000000003" customHeight="1" x14ac:dyDescent="0.35">
      <c r="A108" s="364"/>
      <c r="B108" s="321"/>
      <c r="C108" s="299"/>
      <c r="D108" s="299"/>
      <c r="E108" s="261"/>
      <c r="F108" s="281"/>
      <c r="G108" s="283"/>
      <c r="H108" s="329"/>
      <c r="I108" s="313"/>
      <c r="J108" s="372"/>
      <c r="K108" s="271"/>
      <c r="L108" s="133" t="s">
        <v>16</v>
      </c>
      <c r="M108" s="124"/>
      <c r="N108" s="165"/>
      <c r="O108" s="165"/>
      <c r="P108" s="165"/>
      <c r="Q108" s="165">
        <v>0.32</v>
      </c>
      <c r="R108" s="165">
        <v>0.36</v>
      </c>
      <c r="S108" s="165">
        <v>0.28999999999999998</v>
      </c>
      <c r="T108" s="165">
        <v>0.03</v>
      </c>
      <c r="U108" s="200"/>
      <c r="V108" s="200"/>
      <c r="W108" s="200">
        <v>0</v>
      </c>
      <c r="X108" s="125">
        <v>0</v>
      </c>
      <c r="Y108" s="124">
        <v>0</v>
      </c>
      <c r="Z108" s="224">
        <v>0</v>
      </c>
      <c r="AA108" s="224">
        <v>0</v>
      </c>
      <c r="AB108" s="230">
        <v>0</v>
      </c>
      <c r="AC108" s="233">
        <v>0</v>
      </c>
      <c r="AD108" s="233">
        <v>0</v>
      </c>
      <c r="AE108" s="236">
        <v>0</v>
      </c>
      <c r="AF108" s="240">
        <v>0</v>
      </c>
      <c r="AG108" s="247">
        <v>0</v>
      </c>
      <c r="AH108" s="251">
        <v>0</v>
      </c>
      <c r="AI108" s="254">
        <v>0</v>
      </c>
      <c r="AJ108" s="149">
        <v>0</v>
      </c>
      <c r="AK108" s="163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70" t="s">
        <v>16</v>
      </c>
      <c r="AY108" s="148">
        <f>SUM($S108:AJ108)</f>
        <v>0.31999999999999995</v>
      </c>
      <c r="AZ108" s="385"/>
      <c r="BA108" s="386"/>
      <c r="BB108" s="155"/>
      <c r="BC108" s="194"/>
      <c r="BD108" s="194"/>
      <c r="BE108" s="194"/>
      <c r="BF108" s="194"/>
      <c r="BG108" s="194"/>
      <c r="BH108" s="194"/>
      <c r="BI108" s="194"/>
      <c r="BJ108" s="194"/>
    </row>
    <row r="109" spans="1:62" s="104" customFormat="1" ht="39.950000000000003" customHeight="1" x14ac:dyDescent="0.35">
      <c r="A109" s="364"/>
      <c r="B109" s="321" t="s">
        <v>95</v>
      </c>
      <c r="C109" s="299" t="s">
        <v>9</v>
      </c>
      <c r="D109" s="299" t="s">
        <v>9</v>
      </c>
      <c r="E109" s="260" t="s">
        <v>37</v>
      </c>
      <c r="F109" s="284" t="s">
        <v>188</v>
      </c>
      <c r="G109" s="286" t="s">
        <v>38</v>
      </c>
      <c r="H109" s="329">
        <v>41467</v>
      </c>
      <c r="I109" s="313">
        <v>41558</v>
      </c>
      <c r="J109" s="373">
        <f t="shared" si="31"/>
        <v>91</v>
      </c>
      <c r="K109" s="271">
        <v>0</v>
      </c>
      <c r="L109" s="133" t="s">
        <v>15</v>
      </c>
      <c r="M109" s="124"/>
      <c r="N109" s="165"/>
      <c r="O109" s="165"/>
      <c r="P109" s="165"/>
      <c r="Q109" s="165">
        <v>0.15</v>
      </c>
      <c r="R109" s="165">
        <v>0.15</v>
      </c>
      <c r="S109" s="165">
        <v>0.35</v>
      </c>
      <c r="T109" s="165">
        <v>0.35</v>
      </c>
      <c r="U109" s="200"/>
      <c r="V109" s="200"/>
      <c r="W109" s="200"/>
      <c r="X109" s="125"/>
      <c r="Y109" s="124"/>
      <c r="Z109" s="224"/>
      <c r="AA109" s="224"/>
      <c r="AB109" s="230"/>
      <c r="AC109" s="233"/>
      <c r="AD109" s="233"/>
      <c r="AE109" s="236"/>
      <c r="AF109" s="240"/>
      <c r="AG109" s="247"/>
      <c r="AH109" s="251"/>
      <c r="AI109" s="254"/>
      <c r="AJ109" s="149"/>
      <c r="AK109" s="163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70" t="s">
        <v>15</v>
      </c>
      <c r="AY109" s="147">
        <f>SUM($S109:AJ109)</f>
        <v>0.7</v>
      </c>
      <c r="AZ109" s="385" t="str">
        <f t="shared" ref="AZ109" si="52">IF(AY110&lt;AY109,"ATRASADA",IF(AY110=0,"OBRA A INICIAR",IF(BA109&gt;=1,"CONCLUÍDA",IF(AY110&gt;AY109,"ADIANTADA","CONFORME O PREVISTO"))))</f>
        <v>CONCLUÍDA</v>
      </c>
      <c r="BA109" s="386">
        <f>SUM(M110:AJ110,K109)</f>
        <v>1</v>
      </c>
      <c r="BB109" s="155"/>
      <c r="BC109" s="194"/>
      <c r="BD109" s="194"/>
      <c r="BE109" s="194"/>
      <c r="BF109" s="194"/>
      <c r="BG109" s="194"/>
      <c r="BH109" s="194"/>
      <c r="BI109" s="194"/>
      <c r="BJ109" s="194"/>
    </row>
    <row r="110" spans="1:62" s="104" customFormat="1" ht="39.950000000000003" customHeight="1" x14ac:dyDescent="0.35">
      <c r="A110" s="364"/>
      <c r="B110" s="321"/>
      <c r="C110" s="299"/>
      <c r="D110" s="299"/>
      <c r="E110" s="261"/>
      <c r="F110" s="281"/>
      <c r="G110" s="283"/>
      <c r="H110" s="329"/>
      <c r="I110" s="313"/>
      <c r="J110" s="372"/>
      <c r="K110" s="271"/>
      <c r="L110" s="133" t="s">
        <v>16</v>
      </c>
      <c r="M110" s="124"/>
      <c r="N110" s="165"/>
      <c r="O110" s="165"/>
      <c r="P110" s="165"/>
      <c r="Q110" s="165">
        <v>0.15</v>
      </c>
      <c r="R110" s="165">
        <v>0.15</v>
      </c>
      <c r="S110" s="165">
        <v>0.04</v>
      </c>
      <c r="T110" s="165">
        <v>0</v>
      </c>
      <c r="U110" s="200">
        <v>0</v>
      </c>
      <c r="V110" s="200">
        <v>0.03</v>
      </c>
      <c r="W110" s="200">
        <v>0.2</v>
      </c>
      <c r="X110" s="125">
        <v>0.43</v>
      </c>
      <c r="Y110" s="124"/>
      <c r="Z110" s="224">
        <v>0</v>
      </c>
      <c r="AA110" s="224">
        <v>0</v>
      </c>
      <c r="AB110" s="230">
        <v>0</v>
      </c>
      <c r="AC110" s="233">
        <v>0</v>
      </c>
      <c r="AD110" s="233">
        <v>0</v>
      </c>
      <c r="AE110" s="236">
        <v>0</v>
      </c>
      <c r="AF110" s="240">
        <v>0</v>
      </c>
      <c r="AG110" s="247">
        <v>0</v>
      </c>
      <c r="AH110" s="251">
        <v>0</v>
      </c>
      <c r="AI110" s="254">
        <v>0</v>
      </c>
      <c r="AJ110" s="149">
        <v>0</v>
      </c>
      <c r="AK110" s="163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70" t="s">
        <v>16</v>
      </c>
      <c r="AY110" s="148">
        <f>SUM($S110:AJ110)</f>
        <v>0.7</v>
      </c>
      <c r="AZ110" s="385"/>
      <c r="BA110" s="386"/>
      <c r="BB110" s="155"/>
      <c r="BC110" s="194"/>
      <c r="BD110" s="194"/>
      <c r="BE110" s="194"/>
      <c r="BF110" s="194"/>
      <c r="BG110" s="194"/>
      <c r="BH110" s="194"/>
      <c r="BI110" s="194"/>
      <c r="BJ110" s="194"/>
    </row>
    <row r="111" spans="1:62" s="104" customFormat="1" ht="39.950000000000003" customHeight="1" x14ac:dyDescent="0.35">
      <c r="A111" s="364"/>
      <c r="B111" s="321" t="s">
        <v>96</v>
      </c>
      <c r="C111" s="299" t="s">
        <v>9</v>
      </c>
      <c r="D111" s="299" t="s">
        <v>9</v>
      </c>
      <c r="E111" s="260" t="s">
        <v>37</v>
      </c>
      <c r="F111" s="284" t="s">
        <v>188</v>
      </c>
      <c r="G111" s="286" t="s">
        <v>38</v>
      </c>
      <c r="H111" s="329">
        <v>41467</v>
      </c>
      <c r="I111" s="313">
        <v>41558</v>
      </c>
      <c r="J111" s="373">
        <f t="shared" ref="J111:J115" si="53">I111-H111</f>
        <v>91</v>
      </c>
      <c r="K111" s="271">
        <v>0</v>
      </c>
      <c r="L111" s="133" t="s">
        <v>15</v>
      </c>
      <c r="M111" s="124"/>
      <c r="N111" s="165"/>
      <c r="O111" s="165"/>
      <c r="P111" s="165"/>
      <c r="Q111" s="165">
        <v>0.36</v>
      </c>
      <c r="R111" s="165">
        <v>0.33</v>
      </c>
      <c r="S111" s="165">
        <v>0.12</v>
      </c>
      <c r="T111" s="165">
        <v>0.19</v>
      </c>
      <c r="U111" s="200"/>
      <c r="V111" s="200"/>
      <c r="W111" s="200"/>
      <c r="X111" s="125"/>
      <c r="Y111" s="124"/>
      <c r="Z111" s="224"/>
      <c r="AA111" s="224"/>
      <c r="AB111" s="230"/>
      <c r="AC111" s="233"/>
      <c r="AD111" s="233"/>
      <c r="AE111" s="236"/>
      <c r="AF111" s="240"/>
      <c r="AG111" s="247"/>
      <c r="AH111" s="251"/>
      <c r="AI111" s="254"/>
      <c r="AJ111" s="149"/>
      <c r="AK111" s="163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70" t="s">
        <v>15</v>
      </c>
      <c r="AY111" s="147">
        <f>SUM($S111:AJ111)</f>
        <v>0.31</v>
      </c>
      <c r="AZ111" s="385" t="str">
        <f t="shared" ref="AZ111" si="54">IF(AY112&lt;AY111,"ATRASADA",IF(AY112=0,"OBRA A INICIAR",IF(BA111&gt;=1,"CONCLUÍDA",IF(AY112&gt;AY111,"ADIANTADA","CONFORME O PREVISTO"))))</f>
        <v>CONCLUÍDA</v>
      </c>
      <c r="BA111" s="386">
        <f>SUM(M112:AJ112,K111)</f>
        <v>1</v>
      </c>
      <c r="BB111" s="155"/>
      <c r="BC111" s="194"/>
      <c r="BD111" s="194"/>
      <c r="BE111" s="194"/>
      <c r="BF111" s="194"/>
      <c r="BG111" s="194"/>
      <c r="BH111" s="194"/>
      <c r="BI111" s="194"/>
      <c r="BJ111" s="194"/>
    </row>
    <row r="112" spans="1:62" s="104" customFormat="1" ht="39.950000000000003" customHeight="1" x14ac:dyDescent="0.35">
      <c r="A112" s="364"/>
      <c r="B112" s="321"/>
      <c r="C112" s="299"/>
      <c r="D112" s="299"/>
      <c r="E112" s="261"/>
      <c r="F112" s="281"/>
      <c r="G112" s="283"/>
      <c r="H112" s="329"/>
      <c r="I112" s="313"/>
      <c r="J112" s="372"/>
      <c r="K112" s="271"/>
      <c r="L112" s="133" t="s">
        <v>16</v>
      </c>
      <c r="M112" s="124"/>
      <c r="N112" s="165"/>
      <c r="O112" s="165"/>
      <c r="P112" s="165"/>
      <c r="Q112" s="165">
        <v>0.36</v>
      </c>
      <c r="R112" s="165">
        <v>0.33</v>
      </c>
      <c r="S112" s="165">
        <v>0.15</v>
      </c>
      <c r="T112" s="165">
        <v>0.13</v>
      </c>
      <c r="U112" s="200">
        <v>0.03</v>
      </c>
      <c r="V112" s="200"/>
      <c r="W112" s="200">
        <v>0</v>
      </c>
      <c r="X112" s="125">
        <v>0</v>
      </c>
      <c r="Y112" s="124">
        <v>0</v>
      </c>
      <c r="Z112" s="224">
        <v>0</v>
      </c>
      <c r="AA112" s="224">
        <v>0</v>
      </c>
      <c r="AB112" s="230">
        <v>0</v>
      </c>
      <c r="AC112" s="233">
        <v>0</v>
      </c>
      <c r="AD112" s="233">
        <v>0</v>
      </c>
      <c r="AE112" s="236">
        <v>0</v>
      </c>
      <c r="AF112" s="240">
        <v>0</v>
      </c>
      <c r="AG112" s="247">
        <v>0</v>
      </c>
      <c r="AH112" s="251">
        <v>0</v>
      </c>
      <c r="AI112" s="254">
        <v>0</v>
      </c>
      <c r="AJ112" s="149">
        <v>0</v>
      </c>
      <c r="AK112" s="163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70" t="s">
        <v>16</v>
      </c>
      <c r="AY112" s="148">
        <f>SUM($S112:AJ112)</f>
        <v>0.31000000000000005</v>
      </c>
      <c r="AZ112" s="385"/>
      <c r="BA112" s="386"/>
      <c r="BB112" s="155"/>
      <c r="BC112" s="194"/>
      <c r="BD112" s="194"/>
      <c r="BE112" s="194"/>
      <c r="BF112" s="194"/>
      <c r="BG112" s="194"/>
      <c r="BH112" s="194"/>
      <c r="BI112" s="194"/>
      <c r="BJ112" s="194"/>
    </row>
    <row r="113" spans="1:67" s="104" customFormat="1" ht="39.950000000000003" customHeight="1" x14ac:dyDescent="0.35">
      <c r="A113" s="364"/>
      <c r="B113" s="321" t="s">
        <v>97</v>
      </c>
      <c r="C113" s="299" t="s">
        <v>9</v>
      </c>
      <c r="D113" s="299" t="s">
        <v>9</v>
      </c>
      <c r="E113" s="260" t="s">
        <v>37</v>
      </c>
      <c r="F113" s="284" t="s">
        <v>188</v>
      </c>
      <c r="G113" s="286" t="s">
        <v>38</v>
      </c>
      <c r="H113" s="329">
        <v>41466</v>
      </c>
      <c r="I113" s="313">
        <v>41557</v>
      </c>
      <c r="J113" s="373">
        <f t="shared" si="53"/>
        <v>91</v>
      </c>
      <c r="K113" s="271">
        <v>0</v>
      </c>
      <c r="L113" s="133" t="s">
        <v>15</v>
      </c>
      <c r="M113" s="124"/>
      <c r="N113" s="165"/>
      <c r="O113" s="165"/>
      <c r="P113" s="165"/>
      <c r="Q113" s="165">
        <v>0.3</v>
      </c>
      <c r="R113" s="165">
        <v>0.42</v>
      </c>
      <c r="S113" s="165">
        <v>0.1</v>
      </c>
      <c r="T113" s="165">
        <v>0.18</v>
      </c>
      <c r="U113" s="200"/>
      <c r="V113" s="200"/>
      <c r="W113" s="200"/>
      <c r="X113" s="125"/>
      <c r="Y113" s="124"/>
      <c r="Z113" s="224"/>
      <c r="AA113" s="224"/>
      <c r="AB113" s="230"/>
      <c r="AC113" s="233"/>
      <c r="AD113" s="233"/>
      <c r="AE113" s="236"/>
      <c r="AF113" s="240"/>
      <c r="AG113" s="247"/>
      <c r="AH113" s="251"/>
      <c r="AI113" s="254"/>
      <c r="AJ113" s="149"/>
      <c r="AK113" s="163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70" t="s">
        <v>15</v>
      </c>
      <c r="AY113" s="147">
        <f>SUM($S113:AJ113)</f>
        <v>0.28000000000000003</v>
      </c>
      <c r="AZ113" s="385" t="str">
        <f t="shared" ref="AZ113" si="55">IF(AY114&lt;AY113,"ATRASADA",IF(AY114=0,"OBRA A INICIAR",IF(BA113&gt;=1,"CONCLUÍDA",IF(AY114&gt;AY113,"ADIANTADA","CONFORME O PREVISTO"))))</f>
        <v>CONCLUÍDA</v>
      </c>
      <c r="BA113" s="386">
        <f>SUM(M114:AJ114,K113)</f>
        <v>1</v>
      </c>
      <c r="BB113" s="155"/>
      <c r="BC113" s="194"/>
      <c r="BD113" s="194"/>
      <c r="BE113" s="194"/>
      <c r="BF113" s="194"/>
      <c r="BG113" s="194"/>
      <c r="BH113" s="194"/>
      <c r="BI113" s="194"/>
      <c r="BJ113" s="194"/>
    </row>
    <row r="114" spans="1:67" s="104" customFormat="1" ht="39.950000000000003" customHeight="1" x14ac:dyDescent="0.35">
      <c r="A114" s="364"/>
      <c r="B114" s="321"/>
      <c r="C114" s="299"/>
      <c r="D114" s="299"/>
      <c r="E114" s="261"/>
      <c r="F114" s="281"/>
      <c r="G114" s="283"/>
      <c r="H114" s="329"/>
      <c r="I114" s="313"/>
      <c r="J114" s="372"/>
      <c r="K114" s="271"/>
      <c r="L114" s="133" t="s">
        <v>16</v>
      </c>
      <c r="M114" s="124"/>
      <c r="N114" s="165"/>
      <c r="O114" s="165"/>
      <c r="P114" s="165"/>
      <c r="Q114" s="165">
        <v>0.3</v>
      </c>
      <c r="R114" s="165">
        <v>0.42</v>
      </c>
      <c r="S114" s="165">
        <v>0.27</v>
      </c>
      <c r="T114" s="165">
        <v>0</v>
      </c>
      <c r="U114" s="200">
        <v>0</v>
      </c>
      <c r="V114" s="200">
        <v>0</v>
      </c>
      <c r="W114" s="200">
        <v>0</v>
      </c>
      <c r="X114" s="125">
        <v>0</v>
      </c>
      <c r="Y114" s="124">
        <v>0</v>
      </c>
      <c r="Z114" s="224">
        <v>0</v>
      </c>
      <c r="AA114" s="224">
        <v>0</v>
      </c>
      <c r="AB114" s="230">
        <v>0</v>
      </c>
      <c r="AC114" s="233">
        <v>0.01</v>
      </c>
      <c r="AD114" s="233">
        <v>0</v>
      </c>
      <c r="AE114" s="236">
        <v>0</v>
      </c>
      <c r="AF114" s="240">
        <v>0</v>
      </c>
      <c r="AG114" s="247">
        <v>0</v>
      </c>
      <c r="AH114" s="251">
        <v>0</v>
      </c>
      <c r="AI114" s="254">
        <v>0</v>
      </c>
      <c r="AJ114" s="149">
        <v>0</v>
      </c>
      <c r="AK114" s="163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70" t="s">
        <v>16</v>
      </c>
      <c r="AY114" s="148">
        <f>SUM($S114:AJ114)</f>
        <v>0.28000000000000003</v>
      </c>
      <c r="AZ114" s="385"/>
      <c r="BA114" s="386"/>
      <c r="BB114" s="155"/>
      <c r="BC114" s="194"/>
      <c r="BD114" s="194"/>
      <c r="BE114" s="194"/>
      <c r="BF114" s="194"/>
      <c r="BG114" s="194"/>
      <c r="BH114" s="194"/>
      <c r="BI114" s="194"/>
      <c r="BJ114" s="194"/>
    </row>
    <row r="115" spans="1:67" s="104" customFormat="1" ht="39.950000000000003" customHeight="1" x14ac:dyDescent="0.35">
      <c r="A115" s="364"/>
      <c r="B115" s="321" t="s">
        <v>98</v>
      </c>
      <c r="C115" s="299" t="s">
        <v>9</v>
      </c>
      <c r="D115" s="299" t="s">
        <v>9</v>
      </c>
      <c r="E115" s="260" t="s">
        <v>37</v>
      </c>
      <c r="F115" s="284" t="s">
        <v>188</v>
      </c>
      <c r="G115" s="286" t="s">
        <v>38</v>
      </c>
      <c r="H115" s="329">
        <v>41471</v>
      </c>
      <c r="I115" s="313">
        <v>41562</v>
      </c>
      <c r="J115" s="373">
        <f t="shared" si="53"/>
        <v>91</v>
      </c>
      <c r="K115" s="271">
        <v>0</v>
      </c>
      <c r="L115" s="133" t="s">
        <v>15</v>
      </c>
      <c r="M115" s="124"/>
      <c r="N115" s="165"/>
      <c r="O115" s="165"/>
      <c r="P115" s="165"/>
      <c r="Q115" s="165">
        <v>0.3</v>
      </c>
      <c r="R115" s="165">
        <v>0.39</v>
      </c>
      <c r="S115" s="165">
        <v>0.12</v>
      </c>
      <c r="T115" s="165">
        <v>0.19</v>
      </c>
      <c r="U115" s="200"/>
      <c r="V115" s="200"/>
      <c r="W115" s="200"/>
      <c r="X115" s="125"/>
      <c r="Y115" s="124"/>
      <c r="Z115" s="224"/>
      <c r="AA115" s="224"/>
      <c r="AB115" s="230"/>
      <c r="AC115" s="233"/>
      <c r="AD115" s="233"/>
      <c r="AE115" s="236"/>
      <c r="AF115" s="240"/>
      <c r="AG115" s="247"/>
      <c r="AH115" s="251"/>
      <c r="AI115" s="254"/>
      <c r="AJ115" s="149"/>
      <c r="AK115" s="163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70" t="s">
        <v>15</v>
      </c>
      <c r="AY115" s="147">
        <f>SUM($S115:AJ115)</f>
        <v>0.31</v>
      </c>
      <c r="AZ115" s="385" t="str">
        <f t="shared" ref="AZ115" si="56">IF(AY116&lt;AY115,"ATRASADA",IF(AY116=0,"OBRA A INICIAR",IF(BA115&gt;=1,"CONCLUÍDA",IF(AY116&gt;AY115,"ADIANTADA","CONFORME O PREVISTO"))))</f>
        <v>CONCLUÍDA</v>
      </c>
      <c r="BA115" s="386">
        <f>SUM(M116:AJ116,K115)</f>
        <v>1</v>
      </c>
      <c r="BB115" s="155"/>
      <c r="BC115" s="194"/>
      <c r="BD115" s="194"/>
      <c r="BE115" s="194"/>
      <c r="BF115" s="194"/>
      <c r="BG115" s="194"/>
      <c r="BH115" s="194"/>
      <c r="BI115" s="194"/>
      <c r="BJ115" s="194"/>
    </row>
    <row r="116" spans="1:67" s="104" customFormat="1" ht="39.950000000000003" customHeight="1" x14ac:dyDescent="0.35">
      <c r="A116" s="364"/>
      <c r="B116" s="321"/>
      <c r="C116" s="299"/>
      <c r="D116" s="299"/>
      <c r="E116" s="261"/>
      <c r="F116" s="281"/>
      <c r="G116" s="283"/>
      <c r="H116" s="329"/>
      <c r="I116" s="313"/>
      <c r="J116" s="372"/>
      <c r="K116" s="271"/>
      <c r="L116" s="133" t="s">
        <v>16</v>
      </c>
      <c r="M116" s="124"/>
      <c r="N116" s="165"/>
      <c r="O116" s="165"/>
      <c r="P116" s="165"/>
      <c r="Q116" s="165">
        <v>0.3</v>
      </c>
      <c r="R116" s="165">
        <v>0.39</v>
      </c>
      <c r="S116" s="165">
        <v>0.28000000000000003</v>
      </c>
      <c r="T116" s="165">
        <v>0.03</v>
      </c>
      <c r="U116" s="200"/>
      <c r="V116" s="200"/>
      <c r="W116" s="200">
        <v>0</v>
      </c>
      <c r="X116" s="125">
        <v>0</v>
      </c>
      <c r="Y116" s="124">
        <v>0</v>
      </c>
      <c r="Z116" s="224">
        <v>0</v>
      </c>
      <c r="AA116" s="224">
        <v>0</v>
      </c>
      <c r="AB116" s="230">
        <v>0</v>
      </c>
      <c r="AC116" s="233">
        <v>0</v>
      </c>
      <c r="AD116" s="233">
        <v>0</v>
      </c>
      <c r="AE116" s="236">
        <v>0</v>
      </c>
      <c r="AF116" s="240">
        <v>0</v>
      </c>
      <c r="AG116" s="247">
        <v>0</v>
      </c>
      <c r="AH116" s="251">
        <v>0</v>
      </c>
      <c r="AI116" s="254">
        <v>0</v>
      </c>
      <c r="AJ116" s="149">
        <v>0</v>
      </c>
      <c r="AK116" s="163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70" t="s">
        <v>16</v>
      </c>
      <c r="AY116" s="148">
        <f>SUM($S116:AJ116)</f>
        <v>0.31000000000000005</v>
      </c>
      <c r="AZ116" s="385"/>
      <c r="BA116" s="386"/>
      <c r="BB116" s="155"/>
      <c r="BC116" s="194"/>
      <c r="BD116" s="194"/>
      <c r="BE116" s="194"/>
      <c r="BF116" s="194"/>
      <c r="BG116" s="194"/>
      <c r="BH116" s="194"/>
      <c r="BI116" s="194"/>
      <c r="BJ116" s="194"/>
    </row>
    <row r="117" spans="1:67" s="104" customFormat="1" ht="39.950000000000003" customHeight="1" x14ac:dyDescent="0.35">
      <c r="A117" s="364"/>
      <c r="B117" s="321" t="s">
        <v>99</v>
      </c>
      <c r="C117" s="299" t="s">
        <v>9</v>
      </c>
      <c r="D117" s="299" t="s">
        <v>9</v>
      </c>
      <c r="E117" s="260" t="s">
        <v>37</v>
      </c>
      <c r="F117" s="284" t="s">
        <v>188</v>
      </c>
      <c r="G117" s="286" t="s">
        <v>38</v>
      </c>
      <c r="H117" s="329">
        <v>41439</v>
      </c>
      <c r="I117" s="313">
        <v>41529</v>
      </c>
      <c r="J117" s="373">
        <f t="shared" ref="J117:J139" si="57">I117-H117</f>
        <v>90</v>
      </c>
      <c r="K117" s="271">
        <v>0</v>
      </c>
      <c r="L117" s="133" t="s">
        <v>15</v>
      </c>
      <c r="M117" s="124"/>
      <c r="N117" s="165"/>
      <c r="O117" s="165"/>
      <c r="P117" s="165">
        <v>0.33</v>
      </c>
      <c r="Q117" s="165">
        <v>0.43</v>
      </c>
      <c r="R117" s="165">
        <v>0.1</v>
      </c>
      <c r="S117" s="165">
        <v>0.14000000000000001</v>
      </c>
      <c r="T117" s="165"/>
      <c r="U117" s="200"/>
      <c r="V117" s="200"/>
      <c r="W117" s="200"/>
      <c r="X117" s="125"/>
      <c r="Y117" s="124"/>
      <c r="Z117" s="224"/>
      <c r="AA117" s="224"/>
      <c r="AB117" s="230"/>
      <c r="AC117" s="233"/>
      <c r="AD117" s="233"/>
      <c r="AE117" s="236"/>
      <c r="AF117" s="240"/>
      <c r="AG117" s="247"/>
      <c r="AH117" s="251"/>
      <c r="AI117" s="254"/>
      <c r="AJ117" s="149"/>
      <c r="AK117" s="163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70" t="s">
        <v>15</v>
      </c>
      <c r="AY117" s="147">
        <f>SUM($S117:AJ117)</f>
        <v>0.14000000000000001</v>
      </c>
      <c r="AZ117" s="385" t="str">
        <f t="shared" ref="AZ117" si="58">IF(AY118&lt;AY117,"ATRASADA",IF(AY118=0,"OBRA A INICIAR",IF(BA117&gt;=1,"CONCLUÍDA",IF(AY118&gt;AY117,"ADIANTADA","CONFORME O PREVISTO"))))</f>
        <v>CONCLUÍDA</v>
      </c>
      <c r="BA117" s="386">
        <f>SUM(M118:AJ118,K117)</f>
        <v>1</v>
      </c>
      <c r="BB117" s="155"/>
      <c r="BC117" s="194"/>
      <c r="BD117" s="194"/>
      <c r="BE117" s="194"/>
      <c r="BF117" s="194"/>
      <c r="BG117" s="194"/>
      <c r="BH117" s="194"/>
      <c r="BI117" s="194"/>
      <c r="BJ117" s="194"/>
    </row>
    <row r="118" spans="1:67" s="104" customFormat="1" ht="39.950000000000003" customHeight="1" x14ac:dyDescent="0.35">
      <c r="A118" s="364"/>
      <c r="B118" s="321"/>
      <c r="C118" s="299"/>
      <c r="D118" s="299"/>
      <c r="E118" s="261"/>
      <c r="F118" s="281"/>
      <c r="G118" s="283"/>
      <c r="H118" s="329"/>
      <c r="I118" s="313"/>
      <c r="J118" s="372"/>
      <c r="K118" s="271"/>
      <c r="L118" s="133" t="s">
        <v>16</v>
      </c>
      <c r="M118" s="124"/>
      <c r="N118" s="165"/>
      <c r="O118" s="165"/>
      <c r="P118" s="165">
        <v>0.33</v>
      </c>
      <c r="Q118" s="165">
        <v>0.43</v>
      </c>
      <c r="R118" s="165">
        <v>0.1</v>
      </c>
      <c r="S118" s="165">
        <v>0.14000000000000001</v>
      </c>
      <c r="T118" s="165">
        <v>0</v>
      </c>
      <c r="U118" s="200"/>
      <c r="V118" s="200"/>
      <c r="W118" s="200">
        <v>0</v>
      </c>
      <c r="X118" s="125"/>
      <c r="Y118" s="124"/>
      <c r="Z118" s="224"/>
      <c r="AA118" s="224"/>
      <c r="AB118" s="230"/>
      <c r="AC118" s="233"/>
      <c r="AD118" s="233"/>
      <c r="AE118" s="236"/>
      <c r="AF118" s="240"/>
      <c r="AG118" s="247"/>
      <c r="AH118" s="251"/>
      <c r="AI118" s="254"/>
      <c r="AJ118" s="149"/>
      <c r="AK118" s="163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70" t="s">
        <v>16</v>
      </c>
      <c r="AY118" s="148">
        <f>SUM($S118:AJ118)</f>
        <v>0.14000000000000001</v>
      </c>
      <c r="AZ118" s="385"/>
      <c r="BA118" s="386"/>
      <c r="BB118" s="155"/>
      <c r="BC118" s="194"/>
      <c r="BD118" s="194"/>
      <c r="BE118" s="194"/>
      <c r="BF118" s="194"/>
      <c r="BG118" s="194"/>
      <c r="BH118" s="194"/>
      <c r="BI118" s="194"/>
      <c r="BJ118" s="194"/>
    </row>
    <row r="119" spans="1:67" s="104" customFormat="1" ht="39.950000000000003" customHeight="1" x14ac:dyDescent="0.35">
      <c r="A119" s="364"/>
      <c r="B119" s="321" t="s">
        <v>100</v>
      </c>
      <c r="C119" s="299" t="s">
        <v>9</v>
      </c>
      <c r="D119" s="299" t="s">
        <v>9</v>
      </c>
      <c r="E119" s="260" t="s">
        <v>37</v>
      </c>
      <c r="F119" s="284" t="s">
        <v>188</v>
      </c>
      <c r="G119" s="286" t="s">
        <v>38</v>
      </c>
      <c r="H119" s="329">
        <v>41487</v>
      </c>
      <c r="I119" s="313">
        <v>41577</v>
      </c>
      <c r="J119" s="373">
        <f t="shared" si="57"/>
        <v>90</v>
      </c>
      <c r="K119" s="271">
        <v>0</v>
      </c>
      <c r="L119" s="133" t="s">
        <v>15</v>
      </c>
      <c r="M119" s="124"/>
      <c r="N119" s="165"/>
      <c r="O119" s="165"/>
      <c r="P119" s="165"/>
      <c r="Q119" s="165"/>
      <c r="R119" s="165">
        <v>0.1</v>
      </c>
      <c r="S119" s="165">
        <v>0.2</v>
      </c>
      <c r="T119" s="165">
        <v>0.7</v>
      </c>
      <c r="U119" s="200"/>
      <c r="V119" s="200"/>
      <c r="W119" s="200"/>
      <c r="X119" s="125"/>
      <c r="Y119" s="124"/>
      <c r="Z119" s="224"/>
      <c r="AA119" s="224"/>
      <c r="AB119" s="230"/>
      <c r="AC119" s="233"/>
      <c r="AD119" s="233"/>
      <c r="AE119" s="236"/>
      <c r="AF119" s="240"/>
      <c r="AG119" s="247"/>
      <c r="AH119" s="251"/>
      <c r="AI119" s="254"/>
      <c r="AJ119" s="149"/>
      <c r="AK119" s="163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70" t="s">
        <v>15</v>
      </c>
      <c r="AY119" s="147">
        <f>SUM($S119:AJ119)</f>
        <v>0.89999999999999991</v>
      </c>
      <c r="AZ119" s="385" t="str">
        <f t="shared" ref="AZ119" si="59">IF(AY120&lt;AY119,"ATRASADA",IF(AY120=0,"OBRA A INICIAR",IF(BA119&gt;=1,"CONCLUÍDA",IF(AY120&gt;AY119,"ADIANTADA","CONFORME O PREVISTO"))))</f>
        <v>CONCLUÍDA</v>
      </c>
      <c r="BA119" s="386">
        <f>SUM(M120:AJ120,K119)</f>
        <v>1</v>
      </c>
      <c r="BB119" s="155"/>
      <c r="BC119" s="194"/>
      <c r="BD119" s="194"/>
      <c r="BE119" s="194"/>
      <c r="BF119" s="194"/>
      <c r="BG119" s="194"/>
      <c r="BH119" s="194"/>
      <c r="BI119" s="194"/>
      <c r="BJ119" s="194"/>
    </row>
    <row r="120" spans="1:67" s="104" customFormat="1" ht="39.950000000000003" customHeight="1" x14ac:dyDescent="0.35">
      <c r="A120" s="364"/>
      <c r="B120" s="321"/>
      <c r="C120" s="299"/>
      <c r="D120" s="299"/>
      <c r="E120" s="261"/>
      <c r="F120" s="281"/>
      <c r="G120" s="283"/>
      <c r="H120" s="329"/>
      <c r="I120" s="313"/>
      <c r="J120" s="372"/>
      <c r="K120" s="271"/>
      <c r="L120" s="133" t="s">
        <v>16</v>
      </c>
      <c r="M120" s="124"/>
      <c r="N120" s="165"/>
      <c r="O120" s="165"/>
      <c r="P120" s="165"/>
      <c r="Q120" s="165"/>
      <c r="R120" s="165">
        <v>0.1</v>
      </c>
      <c r="S120" s="165">
        <v>0.9</v>
      </c>
      <c r="T120" s="165">
        <v>0</v>
      </c>
      <c r="U120" s="200"/>
      <c r="V120" s="200"/>
      <c r="W120" s="200">
        <v>0</v>
      </c>
      <c r="X120" s="125"/>
      <c r="Y120" s="124"/>
      <c r="Z120" s="224"/>
      <c r="AA120" s="224"/>
      <c r="AB120" s="230"/>
      <c r="AC120" s="233"/>
      <c r="AD120" s="233"/>
      <c r="AE120" s="236"/>
      <c r="AF120" s="240"/>
      <c r="AG120" s="247"/>
      <c r="AH120" s="251"/>
      <c r="AI120" s="254"/>
      <c r="AJ120" s="149"/>
      <c r="AK120" s="163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70" t="s">
        <v>16</v>
      </c>
      <c r="AY120" s="148">
        <f>SUM($S120:AJ120)</f>
        <v>0.9</v>
      </c>
      <c r="AZ120" s="385"/>
      <c r="BA120" s="386"/>
      <c r="BB120" s="155"/>
      <c r="BC120" s="194"/>
      <c r="BD120" s="194"/>
      <c r="BE120" s="194"/>
      <c r="BF120" s="194"/>
      <c r="BG120" s="194"/>
      <c r="BH120" s="194"/>
      <c r="BI120" s="194"/>
      <c r="BJ120" s="194"/>
    </row>
    <row r="121" spans="1:67" s="104" customFormat="1" ht="39.950000000000003" customHeight="1" x14ac:dyDescent="0.35">
      <c r="A121" s="364"/>
      <c r="B121" s="321" t="s">
        <v>101</v>
      </c>
      <c r="C121" s="299" t="s">
        <v>9</v>
      </c>
      <c r="D121" s="299" t="s">
        <v>9</v>
      </c>
      <c r="E121" s="260" t="s">
        <v>37</v>
      </c>
      <c r="F121" s="284" t="s">
        <v>188</v>
      </c>
      <c r="G121" s="286" t="s">
        <v>38</v>
      </c>
      <c r="H121" s="329">
        <v>41472</v>
      </c>
      <c r="I121" s="313">
        <v>41562</v>
      </c>
      <c r="J121" s="373">
        <f t="shared" si="57"/>
        <v>90</v>
      </c>
      <c r="K121" s="271">
        <v>0</v>
      </c>
      <c r="L121" s="133" t="s">
        <v>15</v>
      </c>
      <c r="M121" s="124"/>
      <c r="N121" s="165"/>
      <c r="O121" s="165"/>
      <c r="P121" s="165"/>
      <c r="Q121" s="165">
        <v>0.66</v>
      </c>
      <c r="R121" s="165">
        <v>0.1</v>
      </c>
      <c r="S121" s="165">
        <v>0.12</v>
      </c>
      <c r="T121" s="165">
        <v>0.12</v>
      </c>
      <c r="U121" s="200"/>
      <c r="V121" s="200"/>
      <c r="W121" s="200"/>
      <c r="X121" s="125"/>
      <c r="Y121" s="124"/>
      <c r="Z121" s="224"/>
      <c r="AA121" s="224"/>
      <c r="AB121" s="230"/>
      <c r="AC121" s="233"/>
      <c r="AD121" s="233"/>
      <c r="AE121" s="236"/>
      <c r="AF121" s="240"/>
      <c r="AG121" s="247"/>
      <c r="AH121" s="251"/>
      <c r="AI121" s="254"/>
      <c r="AJ121" s="149"/>
      <c r="AK121" s="163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70" t="s">
        <v>15</v>
      </c>
      <c r="AY121" s="147">
        <f>SUM($S121:AJ121)</f>
        <v>0.24</v>
      </c>
      <c r="AZ121" s="385" t="str">
        <f t="shared" ref="AZ121" si="60">IF(AY122&lt;AY121,"ATRASADA",IF(AY122=0,"OBRA A INICIAR",IF(BA121&gt;=1,"CONCLUÍDA",IF(AY122&gt;AY121,"ADIANTADA","CONFORME O PREVISTO"))))</f>
        <v>CONCLUÍDA</v>
      </c>
      <c r="BA121" s="386">
        <f>SUM(M122:AJ122,K121)</f>
        <v>1</v>
      </c>
      <c r="BB121" s="155"/>
      <c r="BC121" s="194"/>
      <c r="BD121" s="194"/>
      <c r="BE121" s="194"/>
      <c r="BF121" s="194"/>
      <c r="BG121" s="194"/>
      <c r="BH121" s="194"/>
      <c r="BI121" s="194"/>
      <c r="BJ121" s="194"/>
    </row>
    <row r="122" spans="1:67" s="104" customFormat="1" ht="39.950000000000003" customHeight="1" x14ac:dyDescent="0.35">
      <c r="A122" s="364"/>
      <c r="B122" s="321"/>
      <c r="C122" s="299"/>
      <c r="D122" s="299"/>
      <c r="E122" s="261"/>
      <c r="F122" s="281"/>
      <c r="G122" s="283"/>
      <c r="H122" s="329"/>
      <c r="I122" s="313"/>
      <c r="J122" s="372"/>
      <c r="K122" s="271"/>
      <c r="L122" s="133" t="s">
        <v>16</v>
      </c>
      <c r="M122" s="124"/>
      <c r="N122" s="165"/>
      <c r="O122" s="165"/>
      <c r="P122" s="165"/>
      <c r="Q122" s="165">
        <v>0.66</v>
      </c>
      <c r="R122" s="165">
        <v>0.1</v>
      </c>
      <c r="S122" s="165">
        <v>0.24</v>
      </c>
      <c r="T122" s="165">
        <v>0</v>
      </c>
      <c r="U122" s="200"/>
      <c r="V122" s="200"/>
      <c r="W122" s="200">
        <v>0</v>
      </c>
      <c r="X122" s="125"/>
      <c r="Y122" s="124"/>
      <c r="Z122" s="224"/>
      <c r="AA122" s="224"/>
      <c r="AB122" s="230"/>
      <c r="AC122" s="233"/>
      <c r="AD122" s="233"/>
      <c r="AE122" s="236"/>
      <c r="AF122" s="240"/>
      <c r="AG122" s="247"/>
      <c r="AH122" s="251"/>
      <c r="AI122" s="254"/>
      <c r="AJ122" s="149"/>
      <c r="AK122" s="163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70" t="s">
        <v>16</v>
      </c>
      <c r="AY122" s="148">
        <f>SUM($S122:AJ122)</f>
        <v>0.24</v>
      </c>
      <c r="AZ122" s="385"/>
      <c r="BA122" s="386"/>
      <c r="BB122" s="155"/>
      <c r="BC122" s="194"/>
      <c r="BD122" s="194"/>
      <c r="BE122" s="194"/>
      <c r="BF122" s="194"/>
      <c r="BG122" s="194"/>
      <c r="BH122" s="194"/>
      <c r="BI122" s="194"/>
      <c r="BJ122" s="194"/>
    </row>
    <row r="123" spans="1:67" s="104" customFormat="1" ht="39.950000000000003" customHeight="1" x14ac:dyDescent="0.35">
      <c r="A123" s="364"/>
      <c r="B123" s="321" t="s">
        <v>102</v>
      </c>
      <c r="C123" s="299" t="s">
        <v>9</v>
      </c>
      <c r="D123" s="299" t="s">
        <v>9</v>
      </c>
      <c r="E123" s="260" t="s">
        <v>37</v>
      </c>
      <c r="F123" s="284" t="s">
        <v>188</v>
      </c>
      <c r="G123" s="286" t="s">
        <v>38</v>
      </c>
      <c r="H123" s="329">
        <v>41488</v>
      </c>
      <c r="I123" s="313">
        <v>41578</v>
      </c>
      <c r="J123" s="373">
        <f t="shared" si="57"/>
        <v>90</v>
      </c>
      <c r="K123" s="271">
        <v>0</v>
      </c>
      <c r="L123" s="133" t="s">
        <v>15</v>
      </c>
      <c r="M123" s="124"/>
      <c r="N123" s="165"/>
      <c r="O123" s="165"/>
      <c r="P123" s="165"/>
      <c r="Q123" s="165"/>
      <c r="R123" s="165">
        <v>0.1</v>
      </c>
      <c r="S123" s="165">
        <v>0.2</v>
      </c>
      <c r="T123" s="165">
        <v>0.7</v>
      </c>
      <c r="U123" s="200"/>
      <c r="V123" s="200"/>
      <c r="W123" s="200"/>
      <c r="X123" s="125"/>
      <c r="Y123" s="124"/>
      <c r="Z123" s="224"/>
      <c r="AA123" s="224"/>
      <c r="AB123" s="230"/>
      <c r="AC123" s="233"/>
      <c r="AD123" s="233"/>
      <c r="AE123" s="236"/>
      <c r="AF123" s="240"/>
      <c r="AG123" s="247"/>
      <c r="AH123" s="251"/>
      <c r="AI123" s="254"/>
      <c r="AJ123" s="149"/>
      <c r="AK123" s="163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70" t="s">
        <v>15</v>
      </c>
      <c r="AY123" s="147">
        <f>SUM($S123:AJ123)</f>
        <v>0.89999999999999991</v>
      </c>
      <c r="AZ123" s="385" t="str">
        <f t="shared" ref="AZ123" si="61">IF(AY124&lt;AY123,"ATRASADA",IF(AY124=0,"OBRA A INICIAR",IF(BA123&gt;=1,"CONCLUÍDA",IF(AY124&gt;AY123,"ADIANTADA","CONFORME O PREVISTO"))))</f>
        <v>CONCLUÍDA</v>
      </c>
      <c r="BA123" s="386">
        <f>SUM(M124:AJ124,K123)</f>
        <v>1</v>
      </c>
      <c r="BB123" s="155"/>
      <c r="BC123" s="194"/>
      <c r="BD123" s="194"/>
      <c r="BE123" s="194"/>
      <c r="BF123" s="194"/>
      <c r="BG123" s="194"/>
      <c r="BH123" s="194"/>
      <c r="BI123" s="194"/>
      <c r="BJ123" s="194"/>
    </row>
    <row r="124" spans="1:67" s="104" customFormat="1" ht="39.950000000000003" customHeight="1" x14ac:dyDescent="0.35">
      <c r="A124" s="364"/>
      <c r="B124" s="321"/>
      <c r="C124" s="299"/>
      <c r="D124" s="299"/>
      <c r="E124" s="261"/>
      <c r="F124" s="281"/>
      <c r="G124" s="283"/>
      <c r="H124" s="329"/>
      <c r="I124" s="313"/>
      <c r="J124" s="372"/>
      <c r="K124" s="271"/>
      <c r="L124" s="133" t="s">
        <v>16</v>
      </c>
      <c r="M124" s="124"/>
      <c r="N124" s="165"/>
      <c r="O124" s="165"/>
      <c r="P124" s="165"/>
      <c r="Q124" s="165"/>
      <c r="R124" s="165">
        <v>0.1</v>
      </c>
      <c r="S124" s="165">
        <v>0.9</v>
      </c>
      <c r="T124" s="165">
        <v>0</v>
      </c>
      <c r="U124" s="200"/>
      <c r="V124" s="200"/>
      <c r="W124" s="200">
        <v>0</v>
      </c>
      <c r="X124" s="125"/>
      <c r="Y124" s="124"/>
      <c r="Z124" s="224"/>
      <c r="AA124" s="224"/>
      <c r="AB124" s="230"/>
      <c r="AC124" s="233"/>
      <c r="AD124" s="233"/>
      <c r="AE124" s="236"/>
      <c r="AF124" s="240"/>
      <c r="AG124" s="247"/>
      <c r="AH124" s="251"/>
      <c r="AI124" s="254"/>
      <c r="AJ124" s="149"/>
      <c r="AK124" s="163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70" t="s">
        <v>16</v>
      </c>
      <c r="AY124" s="148">
        <f>SUM($S124:AJ124)</f>
        <v>0.9</v>
      </c>
      <c r="AZ124" s="385"/>
      <c r="BA124" s="386"/>
      <c r="BB124" s="155"/>
      <c r="BC124" s="195"/>
      <c r="BD124" s="195"/>
      <c r="BE124" s="195"/>
      <c r="BF124" s="195"/>
      <c r="BG124" s="195"/>
      <c r="BH124" s="195"/>
      <c r="BI124" s="195"/>
      <c r="BJ124" s="195"/>
      <c r="BK124" s="159"/>
      <c r="BL124" s="159"/>
      <c r="BM124" s="159"/>
      <c r="BN124" s="159"/>
      <c r="BO124" s="159"/>
    </row>
    <row r="125" spans="1:67" s="104" customFormat="1" ht="39.950000000000003" customHeight="1" x14ac:dyDescent="0.35">
      <c r="A125" s="364"/>
      <c r="B125" s="321" t="s">
        <v>103</v>
      </c>
      <c r="C125" s="299" t="s">
        <v>9</v>
      </c>
      <c r="D125" s="299" t="s">
        <v>9</v>
      </c>
      <c r="E125" s="260" t="s">
        <v>37</v>
      </c>
      <c r="F125" s="284" t="s">
        <v>188</v>
      </c>
      <c r="G125" s="286" t="s">
        <v>38</v>
      </c>
      <c r="H125" s="329">
        <v>41465</v>
      </c>
      <c r="I125" s="313">
        <v>41567</v>
      </c>
      <c r="J125" s="373">
        <f t="shared" si="57"/>
        <v>102</v>
      </c>
      <c r="K125" s="271">
        <v>0</v>
      </c>
      <c r="L125" s="133" t="s">
        <v>15</v>
      </c>
      <c r="M125" s="124"/>
      <c r="N125" s="165"/>
      <c r="O125" s="165"/>
      <c r="P125" s="165"/>
      <c r="Q125" s="165">
        <v>0.71</v>
      </c>
      <c r="R125" s="165">
        <v>0.09</v>
      </c>
      <c r="S125" s="165">
        <v>0.1</v>
      </c>
      <c r="T125" s="165">
        <v>0.1</v>
      </c>
      <c r="U125" s="200"/>
      <c r="V125" s="200"/>
      <c r="W125" s="200"/>
      <c r="X125" s="125"/>
      <c r="Y125" s="124"/>
      <c r="Z125" s="224"/>
      <c r="AA125" s="224"/>
      <c r="AB125" s="230"/>
      <c r="AC125" s="233"/>
      <c r="AD125" s="233"/>
      <c r="AE125" s="236"/>
      <c r="AF125" s="240"/>
      <c r="AG125" s="247"/>
      <c r="AH125" s="251"/>
      <c r="AI125" s="254"/>
      <c r="AJ125" s="149"/>
      <c r="AK125" s="163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70" t="s">
        <v>15</v>
      </c>
      <c r="AY125" s="147">
        <f>SUM($S125:AJ125)</f>
        <v>0.2</v>
      </c>
      <c r="AZ125" s="385" t="str">
        <f t="shared" ref="AZ125" si="62">IF(AY126&lt;AY125,"ATRASADA",IF(AY126=0,"OBRA A INICIAR",IF(BA125&gt;=1,"CONCLUÍDA",IF(AY126&gt;AY125,"ADIANTADA","CONFORME O PREVISTO"))))</f>
        <v>CONCLUÍDA</v>
      </c>
      <c r="BA125" s="386">
        <f>SUM(M126:AJ126,K125)</f>
        <v>1</v>
      </c>
      <c r="BB125" s="155"/>
      <c r="BC125" s="195"/>
      <c r="BD125" s="195"/>
      <c r="BE125" s="195"/>
      <c r="BF125" s="195"/>
      <c r="BG125" s="195"/>
      <c r="BH125" s="195"/>
      <c r="BI125" s="195"/>
      <c r="BJ125" s="195"/>
      <c r="BK125" s="159"/>
      <c r="BL125" s="159"/>
      <c r="BM125" s="159"/>
      <c r="BN125" s="159"/>
      <c r="BO125" s="159"/>
    </row>
    <row r="126" spans="1:67" s="104" customFormat="1" ht="39.950000000000003" customHeight="1" x14ac:dyDescent="0.35">
      <c r="A126" s="364"/>
      <c r="B126" s="321"/>
      <c r="C126" s="299"/>
      <c r="D126" s="299"/>
      <c r="E126" s="261"/>
      <c r="F126" s="281"/>
      <c r="G126" s="283"/>
      <c r="H126" s="329"/>
      <c r="I126" s="313"/>
      <c r="J126" s="372"/>
      <c r="K126" s="271"/>
      <c r="L126" s="133" t="s">
        <v>16</v>
      </c>
      <c r="M126" s="124"/>
      <c r="N126" s="165"/>
      <c r="O126" s="165"/>
      <c r="P126" s="165"/>
      <c r="Q126" s="165">
        <v>0.71</v>
      </c>
      <c r="R126" s="165">
        <v>0.09</v>
      </c>
      <c r="S126" s="165">
        <v>0.2</v>
      </c>
      <c r="T126" s="165">
        <v>0</v>
      </c>
      <c r="U126" s="200"/>
      <c r="V126" s="200"/>
      <c r="W126" s="200">
        <v>0</v>
      </c>
      <c r="X126" s="125"/>
      <c r="Y126" s="124"/>
      <c r="Z126" s="224"/>
      <c r="AA126" s="224"/>
      <c r="AB126" s="230"/>
      <c r="AC126" s="233"/>
      <c r="AD126" s="233"/>
      <c r="AE126" s="236"/>
      <c r="AF126" s="240"/>
      <c r="AG126" s="247"/>
      <c r="AH126" s="251"/>
      <c r="AI126" s="254"/>
      <c r="AJ126" s="149"/>
      <c r="AK126" s="163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70" t="s">
        <v>16</v>
      </c>
      <c r="AY126" s="148">
        <f>SUM($S126:AJ126)</f>
        <v>0.2</v>
      </c>
      <c r="AZ126" s="385"/>
      <c r="BA126" s="386"/>
      <c r="BB126" s="155"/>
      <c r="BC126" s="195"/>
      <c r="BD126" s="195"/>
      <c r="BE126" s="195"/>
      <c r="BF126" s="195"/>
      <c r="BG126" s="195"/>
      <c r="BH126" s="195"/>
      <c r="BI126" s="195"/>
      <c r="BJ126" s="195"/>
      <c r="BK126" s="159"/>
      <c r="BL126" s="159"/>
      <c r="BM126" s="159"/>
      <c r="BN126" s="159"/>
      <c r="BO126" s="159"/>
    </row>
    <row r="127" spans="1:67" s="104" customFormat="1" ht="39.950000000000003" customHeight="1" x14ac:dyDescent="0.35">
      <c r="A127" s="364"/>
      <c r="B127" s="303" t="s">
        <v>104</v>
      </c>
      <c r="C127" s="299" t="s">
        <v>9</v>
      </c>
      <c r="D127" s="299" t="s">
        <v>9</v>
      </c>
      <c r="E127" s="260" t="s">
        <v>37</v>
      </c>
      <c r="F127" s="284" t="s">
        <v>188</v>
      </c>
      <c r="G127" s="286" t="s">
        <v>38</v>
      </c>
      <c r="H127" s="300">
        <v>41579</v>
      </c>
      <c r="I127" s="301">
        <v>41698</v>
      </c>
      <c r="J127" s="373">
        <f t="shared" si="57"/>
        <v>119</v>
      </c>
      <c r="K127" s="271">
        <v>0</v>
      </c>
      <c r="L127" s="134" t="s">
        <v>15</v>
      </c>
      <c r="M127" s="124"/>
      <c r="N127" s="165"/>
      <c r="O127" s="165"/>
      <c r="P127" s="165"/>
      <c r="Q127" s="165"/>
      <c r="R127" s="165"/>
      <c r="S127" s="165"/>
      <c r="T127" s="152"/>
      <c r="U127" s="200">
        <v>0.05</v>
      </c>
      <c r="V127" s="200">
        <v>0.2</v>
      </c>
      <c r="W127" s="200">
        <v>0.35</v>
      </c>
      <c r="X127" s="208">
        <v>0.4</v>
      </c>
      <c r="Y127" s="124"/>
      <c r="Z127" s="224"/>
      <c r="AA127" s="224"/>
      <c r="AB127" s="230"/>
      <c r="AC127" s="233"/>
      <c r="AD127" s="233"/>
      <c r="AE127" s="236"/>
      <c r="AF127" s="240"/>
      <c r="AG127" s="247"/>
      <c r="AH127" s="251"/>
      <c r="AI127" s="254"/>
      <c r="AJ127" s="149"/>
      <c r="AK127" s="163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70" t="s">
        <v>15</v>
      </c>
      <c r="AY127" s="147">
        <f>SUM($S127:AJ127)</f>
        <v>1</v>
      </c>
      <c r="AZ127" s="385" t="str">
        <f t="shared" ref="AZ127" si="63">IF(AY128&lt;AY127,"ATRASADA",IF(AY128=0,"OBRA A INICIAR",IF(BA127&gt;=1,"CONCLUÍDA",IF(AY128&gt;AY127,"ADIANTADA","CONFORME O PREVISTO"))))</f>
        <v>CONCLUÍDA</v>
      </c>
      <c r="BA127" s="386">
        <f>SUM(M128:AJ128,K127)</f>
        <v>1</v>
      </c>
      <c r="BB127" s="155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59"/>
      <c r="BN127" s="159"/>
      <c r="BO127" s="159"/>
    </row>
    <row r="128" spans="1:67" s="104" customFormat="1" ht="39.950000000000003" customHeight="1" x14ac:dyDescent="0.35">
      <c r="A128" s="364"/>
      <c r="B128" s="303"/>
      <c r="C128" s="299"/>
      <c r="D128" s="299"/>
      <c r="E128" s="261"/>
      <c r="F128" s="281"/>
      <c r="G128" s="283"/>
      <c r="H128" s="300"/>
      <c r="I128" s="301"/>
      <c r="J128" s="372"/>
      <c r="K128" s="271"/>
      <c r="L128" s="134" t="s">
        <v>16</v>
      </c>
      <c r="M128" s="124"/>
      <c r="N128" s="165"/>
      <c r="O128" s="165"/>
      <c r="P128" s="165"/>
      <c r="Q128" s="165"/>
      <c r="R128" s="165"/>
      <c r="S128" s="165"/>
      <c r="T128" s="165">
        <v>0</v>
      </c>
      <c r="U128" s="200">
        <v>0</v>
      </c>
      <c r="V128" s="200">
        <v>0</v>
      </c>
      <c r="W128" s="200">
        <v>0</v>
      </c>
      <c r="X128" s="125">
        <v>0.95</v>
      </c>
      <c r="Y128" s="124">
        <v>0.05</v>
      </c>
      <c r="Z128" s="224"/>
      <c r="AA128" s="224"/>
      <c r="AB128" s="230"/>
      <c r="AC128" s="233"/>
      <c r="AD128" s="233"/>
      <c r="AE128" s="236"/>
      <c r="AF128" s="240"/>
      <c r="AG128" s="247"/>
      <c r="AH128" s="251"/>
      <c r="AI128" s="254"/>
      <c r="AJ128" s="149"/>
      <c r="AK128" s="163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70" t="s">
        <v>16</v>
      </c>
      <c r="AY128" s="148">
        <f>SUM($S128:AJ128)</f>
        <v>1</v>
      </c>
      <c r="AZ128" s="385"/>
      <c r="BA128" s="386"/>
      <c r="BB128" s="155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59"/>
      <c r="BN128" s="159"/>
      <c r="BO128" s="159"/>
    </row>
    <row r="129" spans="1:67" s="104" customFormat="1" ht="39.950000000000003" customHeight="1" x14ac:dyDescent="0.35">
      <c r="A129" s="364"/>
      <c r="B129" s="303" t="s">
        <v>105</v>
      </c>
      <c r="C129" s="299" t="s">
        <v>9</v>
      </c>
      <c r="D129" s="299" t="s">
        <v>9</v>
      </c>
      <c r="E129" s="260" t="s">
        <v>37</v>
      </c>
      <c r="F129" s="284" t="s">
        <v>188</v>
      </c>
      <c r="G129" s="286" t="s">
        <v>38</v>
      </c>
      <c r="H129" s="300">
        <v>41579</v>
      </c>
      <c r="I129" s="301">
        <v>41698</v>
      </c>
      <c r="J129" s="373">
        <f t="shared" si="57"/>
        <v>119</v>
      </c>
      <c r="K129" s="271">
        <v>0</v>
      </c>
      <c r="L129" s="134" t="s">
        <v>15</v>
      </c>
      <c r="M129" s="124"/>
      <c r="N129" s="165"/>
      <c r="O129" s="165"/>
      <c r="P129" s="165"/>
      <c r="Q129" s="165"/>
      <c r="R129" s="165"/>
      <c r="S129" s="165"/>
      <c r="T129" s="152"/>
      <c r="U129" s="200">
        <v>0.05</v>
      </c>
      <c r="V129" s="200">
        <v>0.2</v>
      </c>
      <c r="W129" s="200">
        <v>0.35</v>
      </c>
      <c r="X129" s="208">
        <v>0.4</v>
      </c>
      <c r="Y129" s="124"/>
      <c r="Z129" s="224"/>
      <c r="AA129" s="224"/>
      <c r="AB129" s="230"/>
      <c r="AC129" s="233"/>
      <c r="AD129" s="233"/>
      <c r="AE129" s="236"/>
      <c r="AF129" s="240"/>
      <c r="AG129" s="247"/>
      <c r="AH129" s="251"/>
      <c r="AI129" s="254"/>
      <c r="AJ129" s="149"/>
      <c r="AK129" s="163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70" t="s">
        <v>15</v>
      </c>
      <c r="AY129" s="147">
        <f>SUM($S129:AJ129)</f>
        <v>1</v>
      </c>
      <c r="AZ129" s="385" t="str">
        <f t="shared" ref="AZ129" si="64">IF(AY130&lt;AY129,"ATRASADA",IF(AY130=0,"OBRA A INICIAR",IF(BA129&gt;=1,"CONCLUÍDA",IF(AY130&gt;AY129,"ADIANTADA","CONFORME O PREVISTO"))))</f>
        <v>CONCLUÍDA</v>
      </c>
      <c r="BA129" s="386">
        <f>SUM(M130:AJ130,K129)</f>
        <v>1</v>
      </c>
      <c r="BB129" s="155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59"/>
      <c r="BN129" s="159"/>
      <c r="BO129" s="159"/>
    </row>
    <row r="130" spans="1:67" s="104" customFormat="1" ht="39.950000000000003" customHeight="1" x14ac:dyDescent="0.35">
      <c r="A130" s="364"/>
      <c r="B130" s="303"/>
      <c r="C130" s="299"/>
      <c r="D130" s="299"/>
      <c r="E130" s="261"/>
      <c r="F130" s="281"/>
      <c r="G130" s="283"/>
      <c r="H130" s="300"/>
      <c r="I130" s="301"/>
      <c r="J130" s="372"/>
      <c r="K130" s="271"/>
      <c r="L130" s="134" t="s">
        <v>16</v>
      </c>
      <c r="M130" s="124"/>
      <c r="N130" s="165"/>
      <c r="O130" s="165"/>
      <c r="P130" s="165"/>
      <c r="Q130" s="165"/>
      <c r="R130" s="165"/>
      <c r="S130" s="165"/>
      <c r="T130" s="165">
        <v>0</v>
      </c>
      <c r="U130" s="200">
        <v>0</v>
      </c>
      <c r="V130" s="200">
        <v>0</v>
      </c>
      <c r="W130" s="200">
        <v>0.71</v>
      </c>
      <c r="X130" s="125">
        <v>0.24</v>
      </c>
      <c r="Y130" s="124">
        <v>0.05</v>
      </c>
      <c r="Z130" s="224"/>
      <c r="AA130" s="224"/>
      <c r="AB130" s="230"/>
      <c r="AC130" s="233"/>
      <c r="AD130" s="233"/>
      <c r="AE130" s="236"/>
      <c r="AF130" s="240"/>
      <c r="AG130" s="247"/>
      <c r="AH130" s="251"/>
      <c r="AI130" s="254"/>
      <c r="AJ130" s="149"/>
      <c r="AK130" s="163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70" t="s">
        <v>16</v>
      </c>
      <c r="AY130" s="148">
        <f>SUM($S130:AJ130)</f>
        <v>1</v>
      </c>
      <c r="AZ130" s="385"/>
      <c r="BA130" s="386"/>
      <c r="BB130" s="155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59"/>
      <c r="BN130" s="159"/>
      <c r="BO130" s="159"/>
    </row>
    <row r="131" spans="1:67" s="104" customFormat="1" ht="39.950000000000003" customHeight="1" x14ac:dyDescent="0.35">
      <c r="A131" s="364"/>
      <c r="B131" s="303" t="s">
        <v>106</v>
      </c>
      <c r="C131" s="299" t="s">
        <v>9</v>
      </c>
      <c r="D131" s="299" t="s">
        <v>9</v>
      </c>
      <c r="E131" s="260" t="s">
        <v>37</v>
      </c>
      <c r="F131" s="284" t="s">
        <v>188</v>
      </c>
      <c r="G131" s="286" t="s">
        <v>38</v>
      </c>
      <c r="H131" s="300">
        <v>41562</v>
      </c>
      <c r="I131" s="301">
        <v>41654</v>
      </c>
      <c r="J131" s="373">
        <f t="shared" si="57"/>
        <v>92</v>
      </c>
      <c r="K131" s="271">
        <v>0</v>
      </c>
      <c r="L131" s="134" t="s">
        <v>15</v>
      </c>
      <c r="M131" s="124"/>
      <c r="N131" s="165"/>
      <c r="O131" s="165"/>
      <c r="P131" s="165"/>
      <c r="Q131" s="165"/>
      <c r="R131" s="165">
        <v>0.45</v>
      </c>
      <c r="S131" s="165">
        <v>0</v>
      </c>
      <c r="T131" s="165">
        <v>0.05</v>
      </c>
      <c r="U131" s="200">
        <v>0.09</v>
      </c>
      <c r="V131" s="200">
        <v>0.15</v>
      </c>
      <c r="W131" s="200">
        <v>0.26</v>
      </c>
      <c r="X131" s="125"/>
      <c r="Y131" s="124"/>
      <c r="Z131" s="224"/>
      <c r="AA131" s="224"/>
      <c r="AB131" s="230"/>
      <c r="AC131" s="233"/>
      <c r="AD131" s="233"/>
      <c r="AE131" s="236"/>
      <c r="AF131" s="240"/>
      <c r="AG131" s="247"/>
      <c r="AH131" s="251"/>
      <c r="AI131" s="254"/>
      <c r="AJ131" s="149"/>
      <c r="AK131" s="163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70" t="s">
        <v>15</v>
      </c>
      <c r="AY131" s="147">
        <f>SUM($S131:AJ131)</f>
        <v>0.55000000000000004</v>
      </c>
      <c r="AZ131" s="385" t="str">
        <f t="shared" ref="AZ131" si="65">IF(AY132&lt;AY131,"ATRASADA",IF(AY132=0,"OBRA A INICIAR",IF(BA131&gt;=1,"CONCLUÍDA",IF(AY132&gt;AY131,"ADIANTADA","CONFORME O PREVISTO"))))</f>
        <v>CONCLUÍDA</v>
      </c>
      <c r="BA131" s="386">
        <f>SUM(M132:AJ132,K131)</f>
        <v>1</v>
      </c>
      <c r="BB131" s="155"/>
      <c r="BC131" s="195"/>
      <c r="BD131" s="195"/>
      <c r="BE131" s="195"/>
      <c r="BF131" s="195"/>
      <c r="BG131" s="195"/>
      <c r="BH131" s="195"/>
      <c r="BI131" s="195"/>
      <c r="BJ131" s="195"/>
      <c r="BK131" s="159"/>
      <c r="BL131" s="159"/>
      <c r="BM131" s="159"/>
      <c r="BN131" s="159"/>
      <c r="BO131" s="159"/>
    </row>
    <row r="132" spans="1:67" s="104" customFormat="1" ht="39.950000000000003" customHeight="1" x14ac:dyDescent="0.35">
      <c r="A132" s="364"/>
      <c r="B132" s="303"/>
      <c r="C132" s="299"/>
      <c r="D132" s="299"/>
      <c r="E132" s="261"/>
      <c r="F132" s="281"/>
      <c r="G132" s="283"/>
      <c r="H132" s="300"/>
      <c r="I132" s="301"/>
      <c r="J132" s="372"/>
      <c r="K132" s="271"/>
      <c r="L132" s="134" t="s">
        <v>16</v>
      </c>
      <c r="M132" s="124"/>
      <c r="N132" s="165"/>
      <c r="O132" s="165"/>
      <c r="P132" s="165"/>
      <c r="Q132" s="165"/>
      <c r="R132" s="165">
        <v>0.45</v>
      </c>
      <c r="S132" s="165">
        <v>0.55000000000000004</v>
      </c>
      <c r="T132" s="165"/>
      <c r="U132" s="200"/>
      <c r="V132" s="200"/>
      <c r="W132" s="200">
        <v>0</v>
      </c>
      <c r="X132" s="125">
        <v>0</v>
      </c>
      <c r="Y132" s="124">
        <v>0</v>
      </c>
      <c r="Z132" s="224">
        <v>0</v>
      </c>
      <c r="AA132" s="224">
        <v>0</v>
      </c>
      <c r="AB132" s="230">
        <v>0</v>
      </c>
      <c r="AC132" s="233">
        <v>0</v>
      </c>
      <c r="AD132" s="233">
        <v>0</v>
      </c>
      <c r="AE132" s="236">
        <v>0</v>
      </c>
      <c r="AF132" s="240">
        <v>0</v>
      </c>
      <c r="AG132" s="247">
        <v>0</v>
      </c>
      <c r="AH132" s="251">
        <v>0</v>
      </c>
      <c r="AI132" s="254">
        <v>0</v>
      </c>
      <c r="AJ132" s="149">
        <v>0</v>
      </c>
      <c r="AK132" s="163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70" t="s">
        <v>16</v>
      </c>
      <c r="AY132" s="148">
        <f>SUM($S132:AJ132)</f>
        <v>0.55000000000000004</v>
      </c>
      <c r="AZ132" s="385"/>
      <c r="BA132" s="386"/>
      <c r="BB132" s="155"/>
      <c r="BC132" s="195"/>
      <c r="BD132" s="195"/>
      <c r="BE132" s="195"/>
      <c r="BF132" s="195"/>
      <c r="BG132" s="195"/>
      <c r="BH132" s="195"/>
      <c r="BI132" s="195"/>
      <c r="BJ132" s="195"/>
      <c r="BK132" s="159"/>
      <c r="BL132" s="159"/>
      <c r="BM132" s="159"/>
      <c r="BN132" s="159"/>
      <c r="BO132" s="159"/>
    </row>
    <row r="133" spans="1:67" s="104" customFormat="1" ht="39.950000000000003" customHeight="1" x14ac:dyDescent="0.35">
      <c r="A133" s="364"/>
      <c r="B133" s="303" t="s">
        <v>107</v>
      </c>
      <c r="C133" s="299" t="s">
        <v>9</v>
      </c>
      <c r="D133" s="299" t="s">
        <v>9</v>
      </c>
      <c r="E133" s="260" t="s">
        <v>37</v>
      </c>
      <c r="F133" s="284" t="s">
        <v>188</v>
      </c>
      <c r="G133" s="286" t="s">
        <v>38</v>
      </c>
      <c r="H133" s="300">
        <v>41579</v>
      </c>
      <c r="I133" s="301">
        <v>41698</v>
      </c>
      <c r="J133" s="373">
        <f t="shared" si="57"/>
        <v>119</v>
      </c>
      <c r="K133" s="271">
        <v>0</v>
      </c>
      <c r="L133" s="134" t="s">
        <v>15</v>
      </c>
      <c r="M133" s="124"/>
      <c r="N133" s="165"/>
      <c r="O133" s="165"/>
      <c r="P133" s="165"/>
      <c r="Q133" s="165"/>
      <c r="R133" s="165"/>
      <c r="S133" s="165"/>
      <c r="T133" s="152"/>
      <c r="U133" s="200">
        <v>0.05</v>
      </c>
      <c r="V133" s="200">
        <v>0.2</v>
      </c>
      <c r="W133" s="200">
        <v>0.35</v>
      </c>
      <c r="X133" s="208">
        <v>0.4</v>
      </c>
      <c r="Y133" s="124"/>
      <c r="Z133" s="224"/>
      <c r="AA133" s="224"/>
      <c r="AB133" s="230"/>
      <c r="AC133" s="233"/>
      <c r="AD133" s="233"/>
      <c r="AE133" s="236"/>
      <c r="AF133" s="240"/>
      <c r="AG133" s="247"/>
      <c r="AH133" s="251"/>
      <c r="AI133" s="254"/>
      <c r="AJ133" s="149"/>
      <c r="AK133" s="163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70" t="s">
        <v>15</v>
      </c>
      <c r="AY133" s="147">
        <f>SUM($S133:AJ133)</f>
        <v>1</v>
      </c>
      <c r="AZ133" s="385" t="str">
        <f t="shared" ref="AZ133" si="66">IF(AY134&lt;AY133,"ATRASADA",IF(AY134=0,"OBRA A INICIAR",IF(BA133&gt;=1,"CONCLUÍDA",IF(AY134&gt;AY133,"ADIANTADA","CONFORME O PREVISTO"))))</f>
        <v>CONCLUÍDA</v>
      </c>
      <c r="BA133" s="386">
        <f>SUM(M134:AJ134,K133)</f>
        <v>0.99999999999999989</v>
      </c>
      <c r="BB133" s="155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59"/>
      <c r="BN133" s="159"/>
      <c r="BO133" s="159"/>
    </row>
    <row r="134" spans="1:67" s="104" customFormat="1" ht="39.950000000000003" customHeight="1" x14ac:dyDescent="0.35">
      <c r="A134" s="364"/>
      <c r="B134" s="303"/>
      <c r="C134" s="299"/>
      <c r="D134" s="299"/>
      <c r="E134" s="261"/>
      <c r="F134" s="281"/>
      <c r="G134" s="283"/>
      <c r="H134" s="300"/>
      <c r="I134" s="301"/>
      <c r="J134" s="372"/>
      <c r="K134" s="271"/>
      <c r="L134" s="134" t="s">
        <v>16</v>
      </c>
      <c r="M134" s="124"/>
      <c r="N134" s="165"/>
      <c r="O134" s="165"/>
      <c r="P134" s="165"/>
      <c r="Q134" s="165"/>
      <c r="R134" s="165"/>
      <c r="S134" s="165"/>
      <c r="T134" s="165"/>
      <c r="U134" s="200">
        <v>0</v>
      </c>
      <c r="V134" s="200">
        <v>0.3</v>
      </c>
      <c r="W134" s="200">
        <v>0.57999999999999996</v>
      </c>
      <c r="X134" s="125">
        <v>0.12</v>
      </c>
      <c r="Y134" s="124">
        <v>0</v>
      </c>
      <c r="Z134" s="224">
        <v>0</v>
      </c>
      <c r="AA134" s="224">
        <v>0</v>
      </c>
      <c r="AB134" s="230">
        <v>0</v>
      </c>
      <c r="AC134" s="233">
        <v>0</v>
      </c>
      <c r="AD134" s="233">
        <v>0</v>
      </c>
      <c r="AE134" s="236">
        <v>0</v>
      </c>
      <c r="AF134" s="240">
        <v>0</v>
      </c>
      <c r="AG134" s="247">
        <v>0</v>
      </c>
      <c r="AH134" s="251">
        <v>0</v>
      </c>
      <c r="AI134" s="254">
        <v>0</v>
      </c>
      <c r="AJ134" s="149">
        <v>0</v>
      </c>
      <c r="AK134" s="163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70" t="s">
        <v>16</v>
      </c>
      <c r="AY134" s="148">
        <f>SUM($S134:AJ134)</f>
        <v>0.99999999999999989</v>
      </c>
      <c r="AZ134" s="385"/>
      <c r="BA134" s="386"/>
      <c r="BB134" s="155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59"/>
      <c r="BN134" s="159"/>
      <c r="BO134" s="159"/>
    </row>
    <row r="135" spans="1:67" s="104" customFormat="1" ht="39.950000000000003" customHeight="1" x14ac:dyDescent="0.35">
      <c r="A135" s="364"/>
      <c r="B135" s="303" t="s">
        <v>108</v>
      </c>
      <c r="C135" s="299" t="s">
        <v>9</v>
      </c>
      <c r="D135" s="299" t="s">
        <v>9</v>
      </c>
      <c r="E135" s="260" t="s">
        <v>37</v>
      </c>
      <c r="F135" s="284" t="s">
        <v>188</v>
      </c>
      <c r="G135" s="286" t="s">
        <v>38</v>
      </c>
      <c r="H135" s="300">
        <v>41579</v>
      </c>
      <c r="I135" s="301">
        <v>41698</v>
      </c>
      <c r="J135" s="373">
        <f t="shared" si="57"/>
        <v>119</v>
      </c>
      <c r="K135" s="271">
        <v>0</v>
      </c>
      <c r="L135" s="134" t="s">
        <v>15</v>
      </c>
      <c r="M135" s="124"/>
      <c r="N135" s="165"/>
      <c r="O135" s="165"/>
      <c r="P135" s="165"/>
      <c r="Q135" s="165"/>
      <c r="R135" s="165"/>
      <c r="S135" s="165"/>
      <c r="T135" s="152"/>
      <c r="U135" s="200">
        <v>0.05</v>
      </c>
      <c r="V135" s="200">
        <v>0.2</v>
      </c>
      <c r="W135" s="200">
        <v>0.35</v>
      </c>
      <c r="X135" s="208">
        <v>0.4</v>
      </c>
      <c r="Y135" s="124"/>
      <c r="Z135" s="224"/>
      <c r="AA135" s="224"/>
      <c r="AB135" s="230"/>
      <c r="AC135" s="233"/>
      <c r="AD135" s="233"/>
      <c r="AE135" s="236"/>
      <c r="AF135" s="240"/>
      <c r="AG135" s="247"/>
      <c r="AH135" s="251"/>
      <c r="AI135" s="254"/>
      <c r="AJ135" s="149"/>
      <c r="AK135" s="163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70" t="s">
        <v>15</v>
      </c>
      <c r="AY135" s="147">
        <f>SUM($S135:AJ135)</f>
        <v>1</v>
      </c>
      <c r="AZ135" s="385" t="str">
        <f t="shared" ref="AZ135" si="67">IF(AY136&lt;AY135,"ATRASADA",IF(AY136=0,"OBRA A INICIAR",IF(BA135&gt;=1,"CONCLUÍDA",IF(AY136&gt;AY135,"ADIANTADA","CONFORME O PREVISTO"))))</f>
        <v>CONCLUÍDA</v>
      </c>
      <c r="BA135" s="386">
        <f>SUM(M136:AJ136,K135)</f>
        <v>1</v>
      </c>
      <c r="BB135" s="155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59"/>
      <c r="BN135" s="159"/>
      <c r="BO135" s="159"/>
    </row>
    <row r="136" spans="1:67" s="104" customFormat="1" ht="39.950000000000003" customHeight="1" x14ac:dyDescent="0.35">
      <c r="A136" s="364"/>
      <c r="B136" s="303"/>
      <c r="C136" s="299"/>
      <c r="D136" s="299"/>
      <c r="E136" s="261"/>
      <c r="F136" s="281"/>
      <c r="G136" s="283"/>
      <c r="H136" s="300"/>
      <c r="I136" s="301"/>
      <c r="J136" s="372"/>
      <c r="K136" s="271"/>
      <c r="L136" s="134" t="s">
        <v>16</v>
      </c>
      <c r="M136" s="124"/>
      <c r="N136" s="165"/>
      <c r="O136" s="165"/>
      <c r="P136" s="165"/>
      <c r="Q136" s="165"/>
      <c r="R136" s="165"/>
      <c r="S136" s="165"/>
      <c r="T136" s="165"/>
      <c r="U136" s="200">
        <v>0</v>
      </c>
      <c r="V136" s="200">
        <v>0.11</v>
      </c>
      <c r="W136" s="200">
        <v>0.6</v>
      </c>
      <c r="X136" s="125">
        <v>0.28999999999999998</v>
      </c>
      <c r="Y136" s="124"/>
      <c r="Z136" s="224"/>
      <c r="AA136" s="224"/>
      <c r="AB136" s="230"/>
      <c r="AC136" s="233"/>
      <c r="AD136" s="233"/>
      <c r="AE136" s="236"/>
      <c r="AF136" s="240"/>
      <c r="AG136" s="247"/>
      <c r="AH136" s="251"/>
      <c r="AI136" s="254"/>
      <c r="AJ136" s="149"/>
      <c r="AK136" s="163"/>
      <c r="AL136" s="204"/>
      <c r="AM136" s="209"/>
      <c r="AN136" s="135"/>
      <c r="AO136" s="135"/>
      <c r="AP136" s="135"/>
      <c r="AQ136" s="135"/>
      <c r="AR136" s="135"/>
      <c r="AS136" s="135"/>
      <c r="AT136" s="135"/>
      <c r="AU136" s="252"/>
      <c r="AV136" s="252"/>
      <c r="AW136" s="135"/>
      <c r="AX136" s="170" t="s">
        <v>16</v>
      </c>
      <c r="AY136" s="148">
        <f>SUM($S136:AJ136)</f>
        <v>1</v>
      </c>
      <c r="AZ136" s="385"/>
      <c r="BA136" s="386"/>
      <c r="BB136" s="155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59"/>
      <c r="BN136" s="159"/>
      <c r="BO136" s="159"/>
    </row>
    <row r="137" spans="1:67" s="104" customFormat="1" ht="39.950000000000003" customHeight="1" x14ac:dyDescent="0.35">
      <c r="A137" s="364"/>
      <c r="B137" s="303" t="s">
        <v>109</v>
      </c>
      <c r="C137" s="299" t="s">
        <v>9</v>
      </c>
      <c r="D137" s="299" t="s">
        <v>9</v>
      </c>
      <c r="E137" s="260" t="s">
        <v>37</v>
      </c>
      <c r="F137" s="284" t="s">
        <v>188</v>
      </c>
      <c r="G137" s="286" t="s">
        <v>38</v>
      </c>
      <c r="H137" s="300">
        <v>41579</v>
      </c>
      <c r="I137" s="301">
        <v>41698</v>
      </c>
      <c r="J137" s="373">
        <f t="shared" si="57"/>
        <v>119</v>
      </c>
      <c r="K137" s="271">
        <v>0</v>
      </c>
      <c r="L137" s="134" t="s">
        <v>15</v>
      </c>
      <c r="M137" s="124"/>
      <c r="N137" s="165"/>
      <c r="O137" s="165"/>
      <c r="P137" s="165"/>
      <c r="Q137" s="165"/>
      <c r="R137" s="165"/>
      <c r="S137" s="165"/>
      <c r="T137" s="152"/>
      <c r="U137" s="200">
        <v>0.05</v>
      </c>
      <c r="V137" s="200">
        <v>0.2</v>
      </c>
      <c r="W137" s="200">
        <v>0.35</v>
      </c>
      <c r="X137" s="208">
        <v>0.4</v>
      </c>
      <c r="Y137" s="124"/>
      <c r="Z137" s="224"/>
      <c r="AA137" s="224"/>
      <c r="AB137" s="230"/>
      <c r="AC137" s="233"/>
      <c r="AD137" s="233"/>
      <c r="AE137" s="236"/>
      <c r="AF137" s="240"/>
      <c r="AG137" s="247"/>
      <c r="AH137" s="251"/>
      <c r="AI137" s="254"/>
      <c r="AJ137" s="149"/>
      <c r="AK137" s="163"/>
      <c r="AL137" s="204"/>
      <c r="AM137" s="209"/>
      <c r="AN137" s="234"/>
      <c r="AO137" s="234"/>
      <c r="AP137" s="234"/>
      <c r="AQ137" s="234"/>
      <c r="AR137" s="234"/>
      <c r="AS137" s="135"/>
      <c r="AT137" s="243"/>
      <c r="AU137" s="252"/>
      <c r="AV137" s="252"/>
      <c r="AW137" s="135"/>
      <c r="AX137" s="170" t="s">
        <v>15</v>
      </c>
      <c r="AY137" s="147">
        <f>SUM($S137:AJ137)</f>
        <v>1</v>
      </c>
      <c r="AZ137" s="385" t="str">
        <f t="shared" ref="AZ137" si="68">IF(AY138&lt;AY137,"ATRASADA",IF(AY138=0,"OBRA A INICIAR",IF(BA137&gt;=1,"CONCLUÍDA",IF(AY138&gt;AY137,"ADIANTADA","CONFORME O PREVISTO"))))</f>
        <v>CONCLUÍDA</v>
      </c>
      <c r="BA137" s="386">
        <f>SUM(M138:AJ138,K137)</f>
        <v>1</v>
      </c>
      <c r="BB137" s="155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59"/>
      <c r="BN137" s="159"/>
      <c r="BO137" s="159"/>
    </row>
    <row r="138" spans="1:67" s="104" customFormat="1" ht="39.950000000000003" customHeight="1" thickBot="1" x14ac:dyDescent="0.4">
      <c r="A138" s="365"/>
      <c r="B138" s="335"/>
      <c r="C138" s="333"/>
      <c r="D138" s="333"/>
      <c r="E138" s="262"/>
      <c r="F138" s="285"/>
      <c r="G138" s="287"/>
      <c r="H138" s="300"/>
      <c r="I138" s="301"/>
      <c r="J138" s="371"/>
      <c r="K138" s="271"/>
      <c r="L138" s="136" t="s">
        <v>16</v>
      </c>
      <c r="M138" s="131"/>
      <c r="N138" s="123"/>
      <c r="O138" s="123"/>
      <c r="P138" s="123"/>
      <c r="Q138" s="123"/>
      <c r="R138" s="123"/>
      <c r="S138" s="123"/>
      <c r="T138" s="123"/>
      <c r="U138" s="123">
        <v>0</v>
      </c>
      <c r="V138" s="123">
        <v>0.61</v>
      </c>
      <c r="W138" s="123">
        <v>0.39</v>
      </c>
      <c r="X138" s="132">
        <v>0</v>
      </c>
      <c r="Y138" s="131">
        <v>0</v>
      </c>
      <c r="Z138" s="225">
        <v>0</v>
      </c>
      <c r="AA138" s="123">
        <v>0</v>
      </c>
      <c r="AB138" s="123">
        <v>0</v>
      </c>
      <c r="AC138" s="123">
        <v>0</v>
      </c>
      <c r="AD138" s="123">
        <v>0</v>
      </c>
      <c r="AE138" s="123">
        <v>0</v>
      </c>
      <c r="AF138" s="123">
        <v>0</v>
      </c>
      <c r="AG138" s="123">
        <v>0</v>
      </c>
      <c r="AH138" s="123">
        <v>0</v>
      </c>
      <c r="AI138" s="123">
        <v>0</v>
      </c>
      <c r="AJ138" s="395">
        <v>0</v>
      </c>
      <c r="AK138" s="163"/>
      <c r="AL138" s="204"/>
      <c r="AM138" s="209"/>
      <c r="AN138" s="234"/>
      <c r="AO138" s="234"/>
      <c r="AP138" s="234"/>
      <c r="AQ138" s="234"/>
      <c r="AR138" s="234"/>
      <c r="AS138" s="239"/>
      <c r="AT138" s="243"/>
      <c r="AU138" s="252"/>
      <c r="AV138" s="252"/>
      <c r="AW138" s="258"/>
      <c r="AX138" s="169" t="s">
        <v>16</v>
      </c>
      <c r="AY138" s="148">
        <f>SUM($S138:AJ138)</f>
        <v>1</v>
      </c>
      <c r="AZ138" s="382"/>
      <c r="BA138" s="384"/>
      <c r="BB138" s="155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59"/>
      <c r="BN138" s="159"/>
      <c r="BO138" s="159"/>
    </row>
    <row r="139" spans="1:67" s="104" customFormat="1" ht="39.950000000000003" customHeight="1" x14ac:dyDescent="0.35">
      <c r="A139" s="351" t="s">
        <v>207</v>
      </c>
      <c r="B139" s="303" t="s">
        <v>110</v>
      </c>
      <c r="C139" s="299" t="s">
        <v>9</v>
      </c>
      <c r="D139" s="299" t="s">
        <v>9</v>
      </c>
      <c r="E139" s="260" t="s">
        <v>37</v>
      </c>
      <c r="F139" s="284" t="s">
        <v>188</v>
      </c>
      <c r="G139" s="286" t="s">
        <v>38</v>
      </c>
      <c r="H139" s="300">
        <v>41579</v>
      </c>
      <c r="I139" s="301">
        <v>41729</v>
      </c>
      <c r="J139" s="373">
        <f t="shared" si="57"/>
        <v>150</v>
      </c>
      <c r="K139" s="271">
        <v>0</v>
      </c>
      <c r="L139" s="134" t="s">
        <v>15</v>
      </c>
      <c r="M139" s="124"/>
      <c r="N139" s="165"/>
      <c r="O139" s="165"/>
      <c r="P139" s="165"/>
      <c r="Q139" s="165"/>
      <c r="R139" s="165"/>
      <c r="S139" s="165"/>
      <c r="T139" s="152"/>
      <c r="U139" s="200">
        <v>0.15</v>
      </c>
      <c r="V139" s="200">
        <v>0.27</v>
      </c>
      <c r="W139" s="200">
        <v>0.18</v>
      </c>
      <c r="X139" s="129">
        <v>0.2</v>
      </c>
      <c r="Y139" s="128">
        <v>0.2</v>
      </c>
      <c r="Z139" s="224"/>
      <c r="AA139" s="224"/>
      <c r="AB139" s="230"/>
      <c r="AC139" s="233"/>
      <c r="AD139" s="233"/>
      <c r="AE139" s="236"/>
      <c r="AF139" s="240"/>
      <c r="AG139" s="247"/>
      <c r="AH139" s="251"/>
      <c r="AI139" s="254"/>
      <c r="AJ139" s="149"/>
      <c r="AK139" s="163"/>
      <c r="AL139" s="204"/>
      <c r="AM139" s="209"/>
      <c r="AN139" s="234"/>
      <c r="AO139" s="234"/>
      <c r="AP139" s="234"/>
      <c r="AQ139" s="234"/>
      <c r="AR139" s="234"/>
      <c r="AS139" s="239"/>
      <c r="AT139" s="243"/>
      <c r="AU139" s="252"/>
      <c r="AV139" s="252"/>
      <c r="AW139" s="206"/>
      <c r="AX139" s="168" t="s">
        <v>15</v>
      </c>
      <c r="AY139" s="147">
        <f>SUM($S139:AJ139)</f>
        <v>1</v>
      </c>
      <c r="AZ139" s="381" t="str">
        <f t="shared" ref="AZ139" si="69">IF(AY140&lt;AY139,"ATRASADA",IF(AY140=0,"OBRA A INICIAR",IF(BA139&gt;=1,"CONCLUÍDA",IF(AY140&gt;AY139,"ADIANTADA","CONFORME O PREVISTO"))))</f>
        <v>CONCLUÍDA</v>
      </c>
      <c r="BA139" s="383">
        <f>SUM(M140:AJ140,K139)</f>
        <v>1</v>
      </c>
      <c r="BB139" s="155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59"/>
      <c r="BN139" s="159"/>
      <c r="BO139" s="159"/>
    </row>
    <row r="140" spans="1:67" s="104" customFormat="1" ht="39.950000000000003" customHeight="1" x14ac:dyDescent="0.35">
      <c r="A140" s="352"/>
      <c r="B140" s="303"/>
      <c r="C140" s="299"/>
      <c r="D140" s="299"/>
      <c r="E140" s="261"/>
      <c r="F140" s="281"/>
      <c r="G140" s="283"/>
      <c r="H140" s="300"/>
      <c r="I140" s="301"/>
      <c r="J140" s="372"/>
      <c r="K140" s="271"/>
      <c r="L140" s="134" t="s">
        <v>16</v>
      </c>
      <c r="M140" s="124"/>
      <c r="N140" s="165"/>
      <c r="O140" s="165"/>
      <c r="P140" s="165"/>
      <c r="Q140" s="165"/>
      <c r="R140" s="165"/>
      <c r="S140" s="165"/>
      <c r="T140" s="165">
        <v>0</v>
      </c>
      <c r="U140" s="200">
        <v>0</v>
      </c>
      <c r="V140" s="200">
        <v>0.15</v>
      </c>
      <c r="W140" s="200">
        <v>0.65</v>
      </c>
      <c r="X140" s="125">
        <v>0.2</v>
      </c>
      <c r="Y140" s="124">
        <v>0</v>
      </c>
      <c r="Z140" s="224">
        <v>0</v>
      </c>
      <c r="AA140" s="224">
        <v>0</v>
      </c>
      <c r="AB140" s="230"/>
      <c r="AC140" s="233"/>
      <c r="AD140" s="233"/>
      <c r="AE140" s="236"/>
      <c r="AF140" s="240"/>
      <c r="AG140" s="247"/>
      <c r="AH140" s="251"/>
      <c r="AI140" s="254"/>
      <c r="AJ140" s="149"/>
      <c r="AK140" s="163"/>
      <c r="AL140" s="204"/>
      <c r="AM140" s="209"/>
      <c r="AN140" s="135"/>
      <c r="AO140" s="135"/>
      <c r="AP140" s="135"/>
      <c r="AQ140" s="135"/>
      <c r="AR140" s="135"/>
      <c r="AS140" s="135"/>
      <c r="AT140" s="243"/>
      <c r="AU140" s="252"/>
      <c r="AV140" s="252"/>
      <c r="AW140" s="135"/>
      <c r="AX140" s="170" t="s">
        <v>16</v>
      </c>
      <c r="AY140" s="148">
        <f>SUM($S140:AJ140)</f>
        <v>1</v>
      </c>
      <c r="AZ140" s="385"/>
      <c r="BA140" s="386"/>
      <c r="BB140" s="155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59"/>
      <c r="BN140" s="159"/>
      <c r="BO140" s="159"/>
    </row>
    <row r="141" spans="1:67" s="104" customFormat="1" ht="39.950000000000003" customHeight="1" x14ac:dyDescent="0.35">
      <c r="A141" s="352"/>
      <c r="B141" s="303" t="s">
        <v>111</v>
      </c>
      <c r="C141" s="299" t="s">
        <v>9</v>
      </c>
      <c r="D141" s="299" t="s">
        <v>9</v>
      </c>
      <c r="E141" s="260" t="s">
        <v>37</v>
      </c>
      <c r="F141" s="284" t="s">
        <v>188</v>
      </c>
      <c r="G141" s="286" t="s">
        <v>38</v>
      </c>
      <c r="H141" s="300">
        <v>41579</v>
      </c>
      <c r="I141" s="301">
        <v>41729</v>
      </c>
      <c r="J141" s="373">
        <f t="shared" ref="J141:J183" si="70">I141-H141</f>
        <v>150</v>
      </c>
      <c r="K141" s="271">
        <v>0</v>
      </c>
      <c r="L141" s="134" t="s">
        <v>15</v>
      </c>
      <c r="M141" s="124"/>
      <c r="N141" s="165"/>
      <c r="O141" s="165"/>
      <c r="P141" s="165"/>
      <c r="Q141" s="165"/>
      <c r="R141" s="165"/>
      <c r="S141" s="165"/>
      <c r="T141" s="152"/>
      <c r="U141" s="200">
        <v>0.15</v>
      </c>
      <c r="V141" s="200">
        <v>0.27</v>
      </c>
      <c r="W141" s="200">
        <v>0.18</v>
      </c>
      <c r="X141" s="125">
        <v>0.2</v>
      </c>
      <c r="Y141" s="124">
        <v>0.2</v>
      </c>
      <c r="Z141" s="224"/>
      <c r="AA141" s="224"/>
      <c r="AB141" s="230"/>
      <c r="AC141" s="233"/>
      <c r="AD141" s="233"/>
      <c r="AE141" s="236"/>
      <c r="AF141" s="240"/>
      <c r="AG141" s="247"/>
      <c r="AH141" s="251"/>
      <c r="AI141" s="254"/>
      <c r="AJ141" s="149"/>
      <c r="AK141" s="163"/>
      <c r="AL141" s="204"/>
      <c r="AM141" s="135"/>
      <c r="AN141" s="135"/>
      <c r="AO141" s="135"/>
      <c r="AP141" s="135"/>
      <c r="AQ141" s="135"/>
      <c r="AR141" s="135"/>
      <c r="AS141" s="135"/>
      <c r="AT141" s="243"/>
      <c r="AU141" s="252"/>
      <c r="AV141" s="252"/>
      <c r="AW141" s="135"/>
      <c r="AX141" s="170" t="s">
        <v>15</v>
      </c>
      <c r="AY141" s="147">
        <f>SUM($S141:AJ141)</f>
        <v>1</v>
      </c>
      <c r="AZ141" s="385" t="str">
        <f t="shared" ref="AZ141" si="71">IF(AY142&lt;AY141,"ATRASADA",IF(AY142=0,"OBRA A INICIAR",IF(BA141&gt;=1,"CONCLUÍDA",IF(AY142&gt;AY141,"ADIANTADA","CONFORME O PREVISTO"))))</f>
        <v>CONCLUÍDA</v>
      </c>
      <c r="BA141" s="386">
        <f>SUM(M142:AJ142,K141)</f>
        <v>1</v>
      </c>
      <c r="BB141" s="155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59"/>
      <c r="BN141" s="159"/>
      <c r="BO141" s="159"/>
    </row>
    <row r="142" spans="1:67" s="104" customFormat="1" ht="39.950000000000003" customHeight="1" x14ac:dyDescent="0.35">
      <c r="A142" s="352"/>
      <c r="B142" s="303"/>
      <c r="C142" s="299"/>
      <c r="D142" s="299"/>
      <c r="E142" s="261"/>
      <c r="F142" s="281"/>
      <c r="G142" s="283"/>
      <c r="H142" s="300"/>
      <c r="I142" s="301"/>
      <c r="J142" s="372"/>
      <c r="K142" s="271"/>
      <c r="L142" s="134" t="s">
        <v>16</v>
      </c>
      <c r="M142" s="124"/>
      <c r="N142" s="165"/>
      <c r="O142" s="165"/>
      <c r="P142" s="165"/>
      <c r="Q142" s="165"/>
      <c r="R142" s="165"/>
      <c r="S142" s="165"/>
      <c r="T142" s="165"/>
      <c r="U142" s="200">
        <v>0</v>
      </c>
      <c r="V142" s="200">
        <v>0</v>
      </c>
      <c r="W142" s="200">
        <v>0</v>
      </c>
      <c r="X142" s="125">
        <v>0</v>
      </c>
      <c r="Y142" s="124">
        <v>0</v>
      </c>
      <c r="Z142" s="224">
        <v>0.63</v>
      </c>
      <c r="AA142" s="224">
        <v>0.27</v>
      </c>
      <c r="AB142" s="230">
        <v>0</v>
      </c>
      <c r="AC142" s="233">
        <v>0.05</v>
      </c>
      <c r="AD142" s="233">
        <v>0.03</v>
      </c>
      <c r="AE142" s="236">
        <v>0</v>
      </c>
      <c r="AF142" s="240">
        <v>0.02</v>
      </c>
      <c r="AG142" s="247">
        <v>0</v>
      </c>
      <c r="AH142" s="251">
        <v>0</v>
      </c>
      <c r="AI142" s="254">
        <v>0</v>
      </c>
      <c r="AJ142" s="149">
        <v>0</v>
      </c>
      <c r="AK142" s="163"/>
      <c r="AL142" s="204"/>
      <c r="AM142" s="135"/>
      <c r="AN142" s="135"/>
      <c r="AO142" s="135"/>
      <c r="AP142" s="135"/>
      <c r="AQ142" s="135"/>
      <c r="AR142" s="135"/>
      <c r="AS142" s="135"/>
      <c r="AT142" s="243"/>
      <c r="AU142" s="252"/>
      <c r="AV142" s="252"/>
      <c r="AW142" s="135"/>
      <c r="AX142" s="170" t="s">
        <v>16</v>
      </c>
      <c r="AY142" s="148">
        <f>SUM($S142:AJ142)</f>
        <v>1</v>
      </c>
      <c r="AZ142" s="385"/>
      <c r="BA142" s="386"/>
      <c r="BB142" s="155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59"/>
      <c r="BN142" s="159"/>
      <c r="BO142" s="159"/>
    </row>
    <row r="143" spans="1:67" s="104" customFormat="1" ht="39.950000000000003" customHeight="1" x14ac:dyDescent="0.35">
      <c r="A143" s="352"/>
      <c r="B143" s="303" t="s">
        <v>112</v>
      </c>
      <c r="C143" s="299" t="s">
        <v>9</v>
      </c>
      <c r="D143" s="299" t="s">
        <v>9</v>
      </c>
      <c r="E143" s="260" t="s">
        <v>37</v>
      </c>
      <c r="F143" s="284" t="s">
        <v>188</v>
      </c>
      <c r="G143" s="286" t="s">
        <v>38</v>
      </c>
      <c r="H143" s="300">
        <v>41579</v>
      </c>
      <c r="I143" s="301">
        <v>41729</v>
      </c>
      <c r="J143" s="373">
        <f t="shared" si="70"/>
        <v>150</v>
      </c>
      <c r="K143" s="271">
        <v>0</v>
      </c>
      <c r="L143" s="134" t="s">
        <v>15</v>
      </c>
      <c r="M143" s="124"/>
      <c r="N143" s="165"/>
      <c r="O143" s="165"/>
      <c r="P143" s="165"/>
      <c r="Q143" s="165"/>
      <c r="R143" s="165"/>
      <c r="S143" s="165"/>
      <c r="T143" s="165"/>
      <c r="U143" s="200">
        <v>0.15</v>
      </c>
      <c r="V143" s="200">
        <v>0.27</v>
      </c>
      <c r="W143" s="200">
        <v>0.18</v>
      </c>
      <c r="X143" s="125">
        <v>0.2</v>
      </c>
      <c r="Y143" s="124">
        <v>0.2</v>
      </c>
      <c r="Z143" s="224"/>
      <c r="AA143" s="224"/>
      <c r="AB143" s="230"/>
      <c r="AC143" s="233"/>
      <c r="AD143" s="233"/>
      <c r="AE143" s="236"/>
      <c r="AF143" s="240"/>
      <c r="AG143" s="247"/>
      <c r="AH143" s="251"/>
      <c r="AI143" s="254"/>
      <c r="AJ143" s="149"/>
      <c r="AK143" s="163"/>
      <c r="AL143" s="135"/>
      <c r="AM143" s="209"/>
      <c r="AN143" s="135"/>
      <c r="AO143" s="135"/>
      <c r="AP143" s="135"/>
      <c r="AQ143" s="135"/>
      <c r="AR143" s="135"/>
      <c r="AS143" s="135"/>
      <c r="AT143" s="243"/>
      <c r="AU143" s="252"/>
      <c r="AV143" s="252"/>
      <c r="AW143" s="135"/>
      <c r="AX143" s="170" t="s">
        <v>15</v>
      </c>
      <c r="AY143" s="147">
        <f>SUM($S143:AJ143)</f>
        <v>1</v>
      </c>
      <c r="AZ143" s="385" t="str">
        <f t="shared" ref="AZ143" si="72">IF(AY144&lt;AY143,"ATRASADA",IF(AY144=0,"OBRA A INICIAR",IF(BA143&gt;=1,"CONCLUÍDA",IF(AY144&gt;AY143,"ADIANTADA","CONFORME O PREVISTO"))))</f>
        <v>CONCLUÍDA</v>
      </c>
      <c r="BA143" s="386">
        <f>SUM(M144:AJ144,K143)</f>
        <v>1</v>
      </c>
      <c r="BB143" s="155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59"/>
      <c r="BN143" s="159"/>
      <c r="BO143" s="159"/>
    </row>
    <row r="144" spans="1:67" s="104" customFormat="1" ht="39.950000000000003" customHeight="1" x14ac:dyDescent="0.35">
      <c r="A144" s="352"/>
      <c r="B144" s="303"/>
      <c r="C144" s="299"/>
      <c r="D144" s="299"/>
      <c r="E144" s="261"/>
      <c r="F144" s="281"/>
      <c r="G144" s="283"/>
      <c r="H144" s="300"/>
      <c r="I144" s="301"/>
      <c r="J144" s="372"/>
      <c r="K144" s="271"/>
      <c r="L144" s="134" t="s">
        <v>16</v>
      </c>
      <c r="M144" s="124"/>
      <c r="N144" s="165"/>
      <c r="O144" s="165"/>
      <c r="P144" s="165"/>
      <c r="Q144" s="165"/>
      <c r="R144" s="165"/>
      <c r="S144" s="165"/>
      <c r="T144" s="165"/>
      <c r="U144" s="200">
        <v>0</v>
      </c>
      <c r="V144" s="200">
        <v>0</v>
      </c>
      <c r="W144" s="200">
        <v>0</v>
      </c>
      <c r="X144" s="125">
        <v>0</v>
      </c>
      <c r="Y144" s="124">
        <v>0</v>
      </c>
      <c r="Z144" s="224">
        <v>0</v>
      </c>
      <c r="AA144" s="224">
        <v>0</v>
      </c>
      <c r="AB144" s="230">
        <v>0.52</v>
      </c>
      <c r="AC144" s="233">
        <v>0</v>
      </c>
      <c r="AD144" s="233">
        <v>0.43</v>
      </c>
      <c r="AE144" s="236">
        <v>0.05</v>
      </c>
      <c r="AF144" s="240">
        <v>0</v>
      </c>
      <c r="AG144" s="247">
        <v>0</v>
      </c>
      <c r="AH144" s="251">
        <v>0</v>
      </c>
      <c r="AI144" s="254">
        <v>0</v>
      </c>
      <c r="AJ144" s="149">
        <v>0</v>
      </c>
      <c r="AK144" s="163"/>
      <c r="AL144" s="135"/>
      <c r="AM144" s="209"/>
      <c r="AN144" s="135"/>
      <c r="AO144" s="135"/>
      <c r="AP144" s="135"/>
      <c r="AQ144" s="135"/>
      <c r="AR144" s="135"/>
      <c r="AS144" s="135"/>
      <c r="AT144" s="243"/>
      <c r="AU144" s="252"/>
      <c r="AV144" s="252"/>
      <c r="AW144" s="135"/>
      <c r="AX144" s="170" t="s">
        <v>16</v>
      </c>
      <c r="AY144" s="148">
        <f>SUM($S144:AJ144)</f>
        <v>1</v>
      </c>
      <c r="AZ144" s="385"/>
      <c r="BA144" s="386"/>
      <c r="BB144" s="155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59"/>
      <c r="BN144" s="159"/>
      <c r="BO144" s="159"/>
    </row>
    <row r="145" spans="1:67" s="104" customFormat="1" ht="39.950000000000003" customHeight="1" x14ac:dyDescent="0.35">
      <c r="A145" s="352"/>
      <c r="B145" s="303" t="s">
        <v>113</v>
      </c>
      <c r="C145" s="299" t="s">
        <v>9</v>
      </c>
      <c r="D145" s="299" t="s">
        <v>9</v>
      </c>
      <c r="E145" s="260" t="s">
        <v>37</v>
      </c>
      <c r="F145" s="284" t="s">
        <v>188</v>
      </c>
      <c r="G145" s="286" t="s">
        <v>38</v>
      </c>
      <c r="H145" s="300">
        <v>41579</v>
      </c>
      <c r="I145" s="301">
        <v>41729</v>
      </c>
      <c r="J145" s="373">
        <f t="shared" si="70"/>
        <v>150</v>
      </c>
      <c r="K145" s="271">
        <v>0</v>
      </c>
      <c r="L145" s="134" t="s">
        <v>15</v>
      </c>
      <c r="M145" s="124"/>
      <c r="N145" s="165"/>
      <c r="O145" s="165"/>
      <c r="P145" s="165"/>
      <c r="Q145" s="165"/>
      <c r="R145" s="165"/>
      <c r="S145" s="165"/>
      <c r="T145" s="165"/>
      <c r="U145" s="200">
        <v>0.15</v>
      </c>
      <c r="V145" s="200">
        <v>0.27</v>
      </c>
      <c r="W145" s="200">
        <v>0.18</v>
      </c>
      <c r="X145" s="125">
        <v>0.2</v>
      </c>
      <c r="Y145" s="124">
        <v>0.2</v>
      </c>
      <c r="Z145" s="224"/>
      <c r="AA145" s="224"/>
      <c r="AB145" s="230"/>
      <c r="AC145" s="233"/>
      <c r="AD145" s="233"/>
      <c r="AE145" s="236"/>
      <c r="AF145" s="240"/>
      <c r="AG145" s="247"/>
      <c r="AH145" s="251"/>
      <c r="AI145" s="254"/>
      <c r="AJ145" s="149"/>
      <c r="AK145" s="163"/>
      <c r="AL145" s="204"/>
      <c r="AM145" s="209"/>
      <c r="AN145" s="222"/>
      <c r="AO145" s="222"/>
      <c r="AP145" s="135"/>
      <c r="AQ145" s="135"/>
      <c r="AR145" s="234"/>
      <c r="AS145" s="135"/>
      <c r="AT145" s="243"/>
      <c r="AU145" s="252"/>
      <c r="AV145" s="252"/>
      <c r="AW145" s="135"/>
      <c r="AX145" s="170" t="s">
        <v>15</v>
      </c>
      <c r="AY145" s="147">
        <f>SUM($S145:AJ145)</f>
        <v>1</v>
      </c>
      <c r="AZ145" s="385" t="str">
        <f t="shared" ref="AZ145" si="73">IF(AY146&lt;AY145,"ATRASADA",IF(AY146=0,"OBRA A INICIAR",IF(BA145&gt;=1,"CONCLUÍDA",IF(AY146&gt;AY145,"ADIANTADA","CONFORME O PREVISTO"))))</f>
        <v>CONCLUÍDA</v>
      </c>
      <c r="BA145" s="386">
        <f>SUM(M146:AJ146,K145)</f>
        <v>1</v>
      </c>
      <c r="BB145" s="155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59"/>
      <c r="BN145" s="159"/>
      <c r="BO145" s="159"/>
    </row>
    <row r="146" spans="1:67" s="104" customFormat="1" ht="39.950000000000003" customHeight="1" thickBot="1" x14ac:dyDescent="0.4">
      <c r="A146" s="352"/>
      <c r="B146" s="335"/>
      <c r="C146" s="333"/>
      <c r="D146" s="333"/>
      <c r="E146" s="262"/>
      <c r="F146" s="285"/>
      <c r="G146" s="287"/>
      <c r="H146" s="300"/>
      <c r="I146" s="301"/>
      <c r="J146" s="371"/>
      <c r="K146" s="271"/>
      <c r="L146" s="136" t="s">
        <v>16</v>
      </c>
      <c r="M146" s="131"/>
      <c r="N146" s="123"/>
      <c r="O146" s="123"/>
      <c r="P146" s="123"/>
      <c r="Q146" s="123"/>
      <c r="R146" s="123"/>
      <c r="S146" s="123"/>
      <c r="T146" s="123"/>
      <c r="U146" s="123">
        <v>0</v>
      </c>
      <c r="V146" s="123">
        <v>0</v>
      </c>
      <c r="W146" s="123">
        <v>0</v>
      </c>
      <c r="X146" s="132">
        <v>0</v>
      </c>
      <c r="Y146" s="131">
        <v>0</v>
      </c>
      <c r="Z146" s="224">
        <v>0.67</v>
      </c>
      <c r="AA146" s="123">
        <v>0.23</v>
      </c>
      <c r="AB146" s="123">
        <v>0</v>
      </c>
      <c r="AC146" s="123">
        <v>0.05</v>
      </c>
      <c r="AD146" s="123">
        <v>0.04</v>
      </c>
      <c r="AE146" s="123">
        <v>0</v>
      </c>
      <c r="AF146" s="123">
        <v>0.01</v>
      </c>
      <c r="AG146" s="123">
        <v>0</v>
      </c>
      <c r="AH146" s="123">
        <v>0</v>
      </c>
      <c r="AI146" s="123">
        <v>0</v>
      </c>
      <c r="AJ146" s="395">
        <v>0</v>
      </c>
      <c r="AK146" s="163"/>
      <c r="AL146" s="204"/>
      <c r="AM146" s="209"/>
      <c r="AN146" s="222"/>
      <c r="AO146" s="222"/>
      <c r="AP146" s="232"/>
      <c r="AQ146" s="232"/>
      <c r="AR146" s="234"/>
      <c r="AS146" s="239"/>
      <c r="AT146" s="243"/>
      <c r="AU146" s="252"/>
      <c r="AV146" s="252"/>
      <c r="AW146" s="258"/>
      <c r="AX146" s="169" t="s">
        <v>16</v>
      </c>
      <c r="AY146" s="148">
        <f>SUM($S146:AJ146)</f>
        <v>1</v>
      </c>
      <c r="AZ146" s="382"/>
      <c r="BA146" s="384"/>
      <c r="BB146" s="155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59"/>
      <c r="BN146" s="159"/>
      <c r="BO146" s="159"/>
    </row>
    <row r="147" spans="1:67" s="104" customFormat="1" ht="39.950000000000003" customHeight="1" x14ac:dyDescent="0.35">
      <c r="A147" s="352"/>
      <c r="B147" s="334" t="s">
        <v>114</v>
      </c>
      <c r="C147" s="332" t="s">
        <v>9</v>
      </c>
      <c r="D147" s="332" t="s">
        <v>9</v>
      </c>
      <c r="E147" s="263" t="s">
        <v>37</v>
      </c>
      <c r="F147" s="280" t="s">
        <v>188</v>
      </c>
      <c r="G147" s="282" t="s">
        <v>38</v>
      </c>
      <c r="H147" s="300">
        <v>41579</v>
      </c>
      <c r="I147" s="301">
        <v>41729</v>
      </c>
      <c r="J147" s="370">
        <f t="shared" si="70"/>
        <v>150</v>
      </c>
      <c r="K147" s="271">
        <v>0</v>
      </c>
      <c r="L147" s="137" t="s">
        <v>15</v>
      </c>
      <c r="M147" s="128"/>
      <c r="N147" s="122"/>
      <c r="O147" s="122"/>
      <c r="P147" s="122"/>
      <c r="Q147" s="122"/>
      <c r="R147" s="122"/>
      <c r="S147" s="122"/>
      <c r="T147" s="122"/>
      <c r="U147" s="122">
        <v>0.15</v>
      </c>
      <c r="V147" s="122">
        <v>0.27</v>
      </c>
      <c r="W147" s="122">
        <v>0.18</v>
      </c>
      <c r="X147" s="129">
        <v>0.2</v>
      </c>
      <c r="Y147" s="128">
        <v>0.2</v>
      </c>
      <c r="Z147" s="224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44"/>
      <c r="AK147" s="163"/>
      <c r="AL147" s="204"/>
      <c r="AM147" s="209"/>
      <c r="AN147" s="222"/>
      <c r="AO147" s="222"/>
      <c r="AP147" s="232"/>
      <c r="AQ147" s="232"/>
      <c r="AR147" s="234"/>
      <c r="AS147" s="239"/>
      <c r="AT147" s="243"/>
      <c r="AU147" s="252"/>
      <c r="AV147" s="252"/>
      <c r="AW147" s="206"/>
      <c r="AX147" s="168" t="s">
        <v>15</v>
      </c>
      <c r="AY147" s="147">
        <f>SUM($S147:AJ147)</f>
        <v>1</v>
      </c>
      <c r="AZ147" s="381" t="str">
        <f t="shared" ref="AZ147" si="74">IF(AY148&lt;AY147,"ATRASADA",IF(AY148=0,"OBRA A INICIAR",IF(BA147&gt;=1,"CONCLUÍDA",IF(AY148&gt;AY147,"ADIANTADA","CONFORME O PREVISTO"))))</f>
        <v>CONCLUÍDA</v>
      </c>
      <c r="BA147" s="383">
        <f>SUM(M148:AJ148,K147)</f>
        <v>1</v>
      </c>
      <c r="BB147" s="155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59"/>
      <c r="BN147" s="159"/>
      <c r="BO147" s="159"/>
    </row>
    <row r="148" spans="1:67" s="104" customFormat="1" ht="39.950000000000003" customHeight="1" x14ac:dyDescent="0.35">
      <c r="A148" s="352"/>
      <c r="B148" s="303"/>
      <c r="C148" s="299"/>
      <c r="D148" s="299"/>
      <c r="E148" s="261"/>
      <c r="F148" s="281"/>
      <c r="G148" s="283"/>
      <c r="H148" s="300"/>
      <c r="I148" s="301"/>
      <c r="J148" s="372"/>
      <c r="K148" s="271"/>
      <c r="L148" s="134" t="s">
        <v>16</v>
      </c>
      <c r="M148" s="124"/>
      <c r="N148" s="165"/>
      <c r="O148" s="165"/>
      <c r="P148" s="165"/>
      <c r="Q148" s="165"/>
      <c r="R148" s="165"/>
      <c r="S148" s="165"/>
      <c r="T148" s="165"/>
      <c r="U148" s="200">
        <v>0</v>
      </c>
      <c r="V148" s="200">
        <v>0</v>
      </c>
      <c r="W148" s="200">
        <v>0</v>
      </c>
      <c r="X148" s="125">
        <v>0</v>
      </c>
      <c r="Y148" s="124">
        <v>0</v>
      </c>
      <c r="Z148" s="224">
        <v>0.57999999999999996</v>
      </c>
      <c r="AA148" s="224">
        <v>0.32</v>
      </c>
      <c r="AB148" s="230">
        <v>0</v>
      </c>
      <c r="AC148" s="233">
        <v>0.05</v>
      </c>
      <c r="AD148" s="233">
        <v>0.04</v>
      </c>
      <c r="AE148" s="236">
        <v>0</v>
      </c>
      <c r="AF148" s="240">
        <v>0.01</v>
      </c>
      <c r="AG148" s="247">
        <v>0</v>
      </c>
      <c r="AH148" s="251">
        <v>0</v>
      </c>
      <c r="AI148" s="254">
        <v>0</v>
      </c>
      <c r="AJ148" s="149">
        <v>0</v>
      </c>
      <c r="AK148" s="163"/>
      <c r="AL148" s="204"/>
      <c r="AM148" s="209"/>
      <c r="AN148" s="222"/>
      <c r="AO148" s="222"/>
      <c r="AP148" s="135"/>
      <c r="AQ148" s="135"/>
      <c r="AR148" s="135"/>
      <c r="AS148" s="135"/>
      <c r="AT148" s="135"/>
      <c r="AU148" s="252"/>
      <c r="AV148" s="252"/>
      <c r="AW148" s="135"/>
      <c r="AX148" s="170" t="s">
        <v>16</v>
      </c>
      <c r="AY148" s="148">
        <f>SUM($S148:AJ148)</f>
        <v>1</v>
      </c>
      <c r="AZ148" s="385"/>
      <c r="BA148" s="386"/>
      <c r="BB148" s="155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59"/>
      <c r="BN148" s="159"/>
      <c r="BO148" s="159"/>
    </row>
    <row r="149" spans="1:67" s="104" customFormat="1" ht="39.950000000000003" customHeight="1" x14ac:dyDescent="0.35">
      <c r="A149" s="352"/>
      <c r="B149" s="303" t="s">
        <v>115</v>
      </c>
      <c r="C149" s="299" t="s">
        <v>9</v>
      </c>
      <c r="D149" s="299" t="s">
        <v>9</v>
      </c>
      <c r="E149" s="260" t="s">
        <v>37</v>
      </c>
      <c r="F149" s="284" t="s">
        <v>188</v>
      </c>
      <c r="G149" s="286" t="s">
        <v>38</v>
      </c>
      <c r="H149" s="300">
        <v>41579</v>
      </c>
      <c r="I149" s="301">
        <v>41729</v>
      </c>
      <c r="J149" s="373">
        <f t="shared" si="70"/>
        <v>150</v>
      </c>
      <c r="K149" s="271">
        <v>0</v>
      </c>
      <c r="L149" s="134" t="s">
        <v>15</v>
      </c>
      <c r="M149" s="124"/>
      <c r="N149" s="165"/>
      <c r="O149" s="165"/>
      <c r="P149" s="165"/>
      <c r="Q149" s="165"/>
      <c r="R149" s="165"/>
      <c r="S149" s="165"/>
      <c r="T149" s="165"/>
      <c r="U149" s="200">
        <v>0.15</v>
      </c>
      <c r="V149" s="200">
        <v>0.27</v>
      </c>
      <c r="W149" s="200">
        <v>0.18</v>
      </c>
      <c r="X149" s="125">
        <v>0.2</v>
      </c>
      <c r="Y149" s="124">
        <v>0.2</v>
      </c>
      <c r="Z149" s="224"/>
      <c r="AA149" s="224"/>
      <c r="AB149" s="230"/>
      <c r="AC149" s="233"/>
      <c r="AD149" s="233"/>
      <c r="AE149" s="236"/>
      <c r="AF149" s="240"/>
      <c r="AG149" s="247"/>
      <c r="AH149" s="251"/>
      <c r="AI149" s="254"/>
      <c r="AJ149" s="149"/>
      <c r="AK149" s="163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252"/>
      <c r="AV149" s="252"/>
      <c r="AW149" s="135"/>
      <c r="AX149" s="170" t="s">
        <v>15</v>
      </c>
      <c r="AY149" s="147">
        <f>SUM($S149:AJ149)</f>
        <v>1</v>
      </c>
      <c r="AZ149" s="385" t="str">
        <f t="shared" ref="AZ149" si="75">IF(AY150&lt;AY149,"ATRASADA",IF(AY150=0,"OBRA A INICIAR",IF(BA149&gt;=1,"CONCLUÍDA",IF(AY150&gt;AY149,"ADIANTADA","CONFORME O PREVISTO"))))</f>
        <v>CONCLUÍDA</v>
      </c>
      <c r="BA149" s="386">
        <f>SUM(M150:AJ150,K149)</f>
        <v>1</v>
      </c>
      <c r="BB149" s="155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59"/>
      <c r="BN149" s="159"/>
      <c r="BO149" s="159"/>
    </row>
    <row r="150" spans="1:67" s="104" customFormat="1" ht="39.950000000000003" customHeight="1" x14ac:dyDescent="0.35">
      <c r="A150" s="352"/>
      <c r="B150" s="303"/>
      <c r="C150" s="299"/>
      <c r="D150" s="299"/>
      <c r="E150" s="261"/>
      <c r="F150" s="281"/>
      <c r="G150" s="283"/>
      <c r="H150" s="300"/>
      <c r="I150" s="301"/>
      <c r="J150" s="372"/>
      <c r="K150" s="271"/>
      <c r="L150" s="134" t="s">
        <v>16</v>
      </c>
      <c r="M150" s="124"/>
      <c r="N150" s="165"/>
      <c r="O150" s="165"/>
      <c r="P150" s="165"/>
      <c r="Q150" s="165"/>
      <c r="R150" s="165"/>
      <c r="S150" s="165"/>
      <c r="T150" s="165"/>
      <c r="U150" s="200">
        <v>0</v>
      </c>
      <c r="V150" s="200">
        <v>0</v>
      </c>
      <c r="W150" s="200">
        <v>0</v>
      </c>
      <c r="X150" s="125">
        <v>0</v>
      </c>
      <c r="Y150" s="124">
        <v>0</v>
      </c>
      <c r="Z150" s="224">
        <v>0.35</v>
      </c>
      <c r="AA150" s="224">
        <v>0.55000000000000004</v>
      </c>
      <c r="AB150" s="230">
        <v>0</v>
      </c>
      <c r="AC150" s="233">
        <v>0.05</v>
      </c>
      <c r="AD150" s="233">
        <v>0.05</v>
      </c>
      <c r="AE150" s="236">
        <v>0</v>
      </c>
      <c r="AF150" s="240">
        <v>0</v>
      </c>
      <c r="AG150" s="247">
        <v>0</v>
      </c>
      <c r="AH150" s="251">
        <v>0</v>
      </c>
      <c r="AI150" s="254">
        <v>0</v>
      </c>
      <c r="AJ150" s="149">
        <v>0</v>
      </c>
      <c r="AK150" s="163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252"/>
      <c r="AV150" s="252"/>
      <c r="AW150" s="135"/>
      <c r="AX150" s="170" t="s">
        <v>16</v>
      </c>
      <c r="AY150" s="148">
        <f>SUM($S150:AJ150)</f>
        <v>1</v>
      </c>
      <c r="AZ150" s="385"/>
      <c r="BA150" s="386"/>
      <c r="BB150" s="155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59"/>
      <c r="BN150" s="159"/>
      <c r="BO150" s="159"/>
    </row>
    <row r="151" spans="1:67" s="104" customFormat="1" ht="39.950000000000003" customHeight="1" x14ac:dyDescent="0.35">
      <c r="A151" s="352"/>
      <c r="B151" s="303" t="s">
        <v>116</v>
      </c>
      <c r="C151" s="299" t="s">
        <v>9</v>
      </c>
      <c r="D151" s="299" t="s">
        <v>9</v>
      </c>
      <c r="E151" s="260" t="s">
        <v>37</v>
      </c>
      <c r="F151" s="284" t="s">
        <v>188</v>
      </c>
      <c r="G151" s="286" t="s">
        <v>38</v>
      </c>
      <c r="H151" s="300">
        <v>41579</v>
      </c>
      <c r="I151" s="301">
        <v>41729</v>
      </c>
      <c r="J151" s="373">
        <f t="shared" si="70"/>
        <v>150</v>
      </c>
      <c r="K151" s="271">
        <v>0</v>
      </c>
      <c r="L151" s="134" t="s">
        <v>15</v>
      </c>
      <c r="M151" s="124"/>
      <c r="N151" s="165"/>
      <c r="O151" s="165"/>
      <c r="P151" s="165"/>
      <c r="Q151" s="165"/>
      <c r="R151" s="165"/>
      <c r="S151" s="165"/>
      <c r="T151" s="165"/>
      <c r="U151" s="200">
        <v>0.15</v>
      </c>
      <c r="V151" s="200">
        <v>0.27</v>
      </c>
      <c r="W151" s="200">
        <v>0.18</v>
      </c>
      <c r="X151" s="125">
        <v>0.2</v>
      </c>
      <c r="Y151" s="124">
        <v>0.2</v>
      </c>
      <c r="Z151" s="224"/>
      <c r="AA151" s="224"/>
      <c r="AB151" s="230"/>
      <c r="AC151" s="233"/>
      <c r="AD151" s="233"/>
      <c r="AE151" s="236"/>
      <c r="AF151" s="240"/>
      <c r="AG151" s="247"/>
      <c r="AH151" s="251"/>
      <c r="AI151" s="254"/>
      <c r="AJ151" s="149"/>
      <c r="AK151" s="163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252"/>
      <c r="AV151" s="252"/>
      <c r="AW151" s="135"/>
      <c r="AX151" s="170" t="s">
        <v>15</v>
      </c>
      <c r="AY151" s="147">
        <f>SUM($S151:AJ151)</f>
        <v>1</v>
      </c>
      <c r="AZ151" s="385" t="str">
        <f t="shared" ref="AZ151" si="76">IF(AY152&lt;AY151,"ATRASADA",IF(AY152=0,"OBRA A INICIAR",IF(BA151&gt;=1,"CONCLUÍDA",IF(AY152&gt;AY151,"ADIANTADA","CONFORME O PREVISTO"))))</f>
        <v>CONCLUÍDA</v>
      </c>
      <c r="BA151" s="386">
        <f>SUM(M152:AJ152,K151)</f>
        <v>1</v>
      </c>
      <c r="BB151" s="155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59"/>
      <c r="BN151" s="159"/>
      <c r="BO151" s="159"/>
    </row>
    <row r="152" spans="1:67" s="104" customFormat="1" ht="39.950000000000003" customHeight="1" x14ac:dyDescent="0.35">
      <c r="A152" s="352"/>
      <c r="B152" s="303"/>
      <c r="C152" s="299"/>
      <c r="D152" s="299"/>
      <c r="E152" s="261"/>
      <c r="F152" s="281"/>
      <c r="G152" s="283"/>
      <c r="H152" s="300"/>
      <c r="I152" s="301"/>
      <c r="J152" s="372"/>
      <c r="K152" s="271"/>
      <c r="L152" s="134" t="s">
        <v>16</v>
      </c>
      <c r="M152" s="124"/>
      <c r="N152" s="165"/>
      <c r="O152" s="165"/>
      <c r="P152" s="165"/>
      <c r="Q152" s="165"/>
      <c r="R152" s="165"/>
      <c r="S152" s="165"/>
      <c r="T152" s="165"/>
      <c r="U152" s="200">
        <v>0</v>
      </c>
      <c r="V152" s="200">
        <v>0</v>
      </c>
      <c r="W152" s="200">
        <v>0</v>
      </c>
      <c r="X152" s="125">
        <v>0</v>
      </c>
      <c r="Y152" s="124">
        <v>0.63</v>
      </c>
      <c r="Z152" s="224">
        <v>0.36</v>
      </c>
      <c r="AA152" s="224">
        <v>0</v>
      </c>
      <c r="AB152" s="230">
        <v>0</v>
      </c>
      <c r="AC152" s="233">
        <v>0</v>
      </c>
      <c r="AD152" s="233">
        <v>0.01</v>
      </c>
      <c r="AE152" s="236">
        <v>0</v>
      </c>
      <c r="AF152" s="240">
        <v>0</v>
      </c>
      <c r="AG152" s="247">
        <v>0</v>
      </c>
      <c r="AH152" s="251">
        <v>0</v>
      </c>
      <c r="AI152" s="254">
        <v>0</v>
      </c>
      <c r="AJ152" s="149">
        <v>0</v>
      </c>
      <c r="AK152" s="163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70" t="s">
        <v>16</v>
      </c>
      <c r="AY152" s="148">
        <f>SUM($S152:AJ152)</f>
        <v>1</v>
      </c>
      <c r="AZ152" s="385"/>
      <c r="BA152" s="386"/>
      <c r="BB152" s="155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59"/>
      <c r="BN152" s="159"/>
      <c r="BO152" s="159"/>
    </row>
    <row r="153" spans="1:67" s="104" customFormat="1" ht="39.950000000000003" customHeight="1" x14ac:dyDescent="0.35">
      <c r="A153" s="352"/>
      <c r="B153" s="303" t="s">
        <v>117</v>
      </c>
      <c r="C153" s="299" t="s">
        <v>9</v>
      </c>
      <c r="D153" s="299" t="s">
        <v>9</v>
      </c>
      <c r="E153" s="260" t="s">
        <v>37</v>
      </c>
      <c r="F153" s="284" t="s">
        <v>188</v>
      </c>
      <c r="G153" s="286" t="s">
        <v>38</v>
      </c>
      <c r="H153" s="300">
        <v>41579</v>
      </c>
      <c r="I153" s="301">
        <v>41729</v>
      </c>
      <c r="J153" s="373">
        <f t="shared" si="70"/>
        <v>150</v>
      </c>
      <c r="K153" s="271">
        <v>0</v>
      </c>
      <c r="L153" s="134" t="s">
        <v>15</v>
      </c>
      <c r="M153" s="124"/>
      <c r="N153" s="165"/>
      <c r="O153" s="165"/>
      <c r="P153" s="165"/>
      <c r="Q153" s="165"/>
      <c r="R153" s="165"/>
      <c r="S153" s="165"/>
      <c r="T153" s="165"/>
      <c r="U153" s="200">
        <v>0.15</v>
      </c>
      <c r="V153" s="200">
        <v>0.27</v>
      </c>
      <c r="W153" s="200">
        <v>0.18</v>
      </c>
      <c r="X153" s="125">
        <v>0.2</v>
      </c>
      <c r="Y153" s="124">
        <v>0.2</v>
      </c>
      <c r="Z153" s="224"/>
      <c r="AA153" s="224"/>
      <c r="AB153" s="230"/>
      <c r="AC153" s="233"/>
      <c r="AD153" s="233"/>
      <c r="AE153" s="236"/>
      <c r="AF153" s="240"/>
      <c r="AG153" s="247"/>
      <c r="AH153" s="251"/>
      <c r="AI153" s="254"/>
      <c r="AJ153" s="149"/>
      <c r="AK153" s="163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70" t="s">
        <v>15</v>
      </c>
      <c r="AY153" s="147">
        <f>SUM($S153:AJ153)</f>
        <v>1</v>
      </c>
      <c r="AZ153" s="385" t="str">
        <f t="shared" ref="AZ153" si="77">IF(AY154&lt;AY153,"ATRASADA",IF(AY154=0,"OBRA A INICIAR",IF(BA153&gt;=1,"CONCLUÍDA",IF(AY154&gt;AY153,"ADIANTADA","CONFORME O PREVISTO"))))</f>
        <v>CONCLUÍDA</v>
      </c>
      <c r="BA153" s="386">
        <f>SUM(M154:AJ154,K153)</f>
        <v>1</v>
      </c>
      <c r="BB153" s="155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59"/>
      <c r="BN153" s="159"/>
      <c r="BO153" s="159"/>
    </row>
    <row r="154" spans="1:67" s="104" customFormat="1" ht="39.950000000000003" customHeight="1" x14ac:dyDescent="0.35">
      <c r="A154" s="352"/>
      <c r="B154" s="303"/>
      <c r="C154" s="299"/>
      <c r="D154" s="299"/>
      <c r="E154" s="261"/>
      <c r="F154" s="281"/>
      <c r="G154" s="283"/>
      <c r="H154" s="300"/>
      <c r="I154" s="301"/>
      <c r="J154" s="372"/>
      <c r="K154" s="271"/>
      <c r="L154" s="134" t="s">
        <v>16</v>
      </c>
      <c r="M154" s="124"/>
      <c r="N154" s="165"/>
      <c r="O154" s="165"/>
      <c r="P154" s="165"/>
      <c r="Q154" s="165"/>
      <c r="R154" s="165"/>
      <c r="S154" s="165"/>
      <c r="T154" s="165"/>
      <c r="U154" s="200">
        <v>0</v>
      </c>
      <c r="V154" s="200">
        <v>0</v>
      </c>
      <c r="W154" s="200">
        <v>0</v>
      </c>
      <c r="X154" s="125">
        <v>0</v>
      </c>
      <c r="Y154" s="124">
        <v>0</v>
      </c>
      <c r="Z154" s="224">
        <v>0</v>
      </c>
      <c r="AA154" s="224">
        <v>0.9</v>
      </c>
      <c r="AB154" s="230">
        <v>0.05</v>
      </c>
      <c r="AC154" s="233">
        <v>0</v>
      </c>
      <c r="AD154" s="233">
        <v>0.05</v>
      </c>
      <c r="AE154" s="236">
        <v>0</v>
      </c>
      <c r="AF154" s="240">
        <v>0</v>
      </c>
      <c r="AG154" s="247">
        <v>0</v>
      </c>
      <c r="AH154" s="251">
        <v>0</v>
      </c>
      <c r="AI154" s="254">
        <v>0</v>
      </c>
      <c r="AJ154" s="149">
        <v>0</v>
      </c>
      <c r="AK154" s="163"/>
      <c r="AL154" s="135"/>
      <c r="AM154" s="135"/>
      <c r="AN154" s="135"/>
      <c r="AO154" s="135"/>
      <c r="AP154" s="135"/>
      <c r="AQ154" s="135"/>
      <c r="AR154" s="135"/>
      <c r="AS154" s="135"/>
      <c r="AT154" s="135"/>
      <c r="AU154" s="135"/>
      <c r="AV154" s="135"/>
      <c r="AW154" s="135"/>
      <c r="AX154" s="170" t="s">
        <v>16</v>
      </c>
      <c r="AY154" s="148">
        <f>SUM($S154:AJ154)</f>
        <v>1</v>
      </c>
      <c r="AZ154" s="385"/>
      <c r="BA154" s="386"/>
      <c r="BB154" s="155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59"/>
      <c r="BN154" s="159"/>
      <c r="BO154" s="159"/>
    </row>
    <row r="155" spans="1:67" s="104" customFormat="1" ht="39.950000000000003" customHeight="1" x14ac:dyDescent="0.35">
      <c r="A155" s="352"/>
      <c r="B155" s="303" t="s">
        <v>118</v>
      </c>
      <c r="C155" s="299" t="s">
        <v>9</v>
      </c>
      <c r="D155" s="299" t="s">
        <v>9</v>
      </c>
      <c r="E155" s="260" t="s">
        <v>37</v>
      </c>
      <c r="F155" s="284" t="s">
        <v>188</v>
      </c>
      <c r="G155" s="286" t="s">
        <v>38</v>
      </c>
      <c r="H155" s="300">
        <v>41579</v>
      </c>
      <c r="I155" s="301">
        <v>41729</v>
      </c>
      <c r="J155" s="373">
        <f t="shared" si="70"/>
        <v>150</v>
      </c>
      <c r="K155" s="271">
        <v>0</v>
      </c>
      <c r="L155" s="134" t="s">
        <v>15</v>
      </c>
      <c r="M155" s="124"/>
      <c r="N155" s="165"/>
      <c r="O155" s="165"/>
      <c r="P155" s="165"/>
      <c r="Q155" s="165"/>
      <c r="R155" s="165"/>
      <c r="S155" s="165"/>
      <c r="T155" s="165"/>
      <c r="U155" s="200">
        <v>0.15</v>
      </c>
      <c r="V155" s="200">
        <v>0.27</v>
      </c>
      <c r="W155" s="200">
        <v>0.18</v>
      </c>
      <c r="X155" s="125">
        <v>0.2</v>
      </c>
      <c r="Y155" s="124">
        <v>0.2</v>
      </c>
      <c r="Z155" s="224"/>
      <c r="AA155" s="224"/>
      <c r="AB155" s="230"/>
      <c r="AC155" s="233"/>
      <c r="AD155" s="233"/>
      <c r="AE155" s="236"/>
      <c r="AF155" s="240"/>
      <c r="AG155" s="247"/>
      <c r="AH155" s="251"/>
      <c r="AI155" s="254"/>
      <c r="AJ155" s="149"/>
      <c r="AK155" s="163"/>
      <c r="AL155" s="135"/>
      <c r="AM155" s="135"/>
      <c r="AN155" s="135"/>
      <c r="AO155" s="135"/>
      <c r="AP155" s="135"/>
      <c r="AQ155" s="135"/>
      <c r="AR155" s="135"/>
      <c r="AS155" s="135"/>
      <c r="AT155" s="135"/>
      <c r="AU155" s="135"/>
      <c r="AV155" s="135"/>
      <c r="AW155" s="135"/>
      <c r="AX155" s="170" t="s">
        <v>15</v>
      </c>
      <c r="AY155" s="147">
        <f>SUM($S155:AJ155)</f>
        <v>1</v>
      </c>
      <c r="AZ155" s="385" t="str">
        <f t="shared" ref="AZ155" si="78">IF(AY156&lt;AY155,"ATRASADA",IF(AY156=0,"OBRA A INICIAR",IF(BA155&gt;=1,"CONCLUÍDA",IF(AY156&gt;AY155,"ADIANTADA","CONFORME O PREVISTO"))))</f>
        <v>CONCLUÍDA</v>
      </c>
      <c r="BA155" s="386">
        <f>SUM(M156:AJ156,K155)</f>
        <v>1</v>
      </c>
      <c r="BB155" s="155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59"/>
      <c r="BN155" s="159"/>
      <c r="BO155" s="159"/>
    </row>
    <row r="156" spans="1:67" s="104" customFormat="1" ht="39.950000000000003" customHeight="1" x14ac:dyDescent="0.35">
      <c r="A156" s="352"/>
      <c r="B156" s="303"/>
      <c r="C156" s="299"/>
      <c r="D156" s="299"/>
      <c r="E156" s="261"/>
      <c r="F156" s="281"/>
      <c r="G156" s="283"/>
      <c r="H156" s="300"/>
      <c r="I156" s="301"/>
      <c r="J156" s="372"/>
      <c r="K156" s="271"/>
      <c r="L156" s="134" t="s">
        <v>16</v>
      </c>
      <c r="M156" s="124"/>
      <c r="N156" s="165"/>
      <c r="O156" s="165"/>
      <c r="P156" s="165"/>
      <c r="Q156" s="165"/>
      <c r="R156" s="165"/>
      <c r="S156" s="165"/>
      <c r="T156" s="165"/>
      <c r="U156" s="200">
        <v>0</v>
      </c>
      <c r="V156" s="200">
        <v>0</v>
      </c>
      <c r="W156" s="200">
        <v>0</v>
      </c>
      <c r="X156" s="125">
        <v>0</v>
      </c>
      <c r="Y156" s="124">
        <v>0</v>
      </c>
      <c r="Z156" s="224">
        <v>0.74</v>
      </c>
      <c r="AA156" s="224">
        <v>0.16</v>
      </c>
      <c r="AB156" s="230">
        <v>0</v>
      </c>
      <c r="AC156" s="233">
        <v>0.05</v>
      </c>
      <c r="AD156" s="233">
        <v>0.05</v>
      </c>
      <c r="AE156" s="236">
        <v>0</v>
      </c>
      <c r="AF156" s="240">
        <v>0</v>
      </c>
      <c r="AG156" s="247">
        <v>0</v>
      </c>
      <c r="AH156" s="251">
        <v>0</v>
      </c>
      <c r="AI156" s="254">
        <v>0</v>
      </c>
      <c r="AJ156" s="149">
        <v>0</v>
      </c>
      <c r="AK156" s="163"/>
      <c r="AL156" s="135"/>
      <c r="AM156" s="135"/>
      <c r="AN156" s="135"/>
      <c r="AO156" s="135"/>
      <c r="AP156" s="135"/>
      <c r="AQ156" s="135"/>
      <c r="AR156" s="135"/>
      <c r="AS156" s="135"/>
      <c r="AT156" s="135"/>
      <c r="AU156" s="135"/>
      <c r="AV156" s="135"/>
      <c r="AW156" s="135"/>
      <c r="AX156" s="170" t="s">
        <v>16</v>
      </c>
      <c r="AY156" s="148">
        <f>SUM($S156:AJ156)</f>
        <v>1</v>
      </c>
      <c r="AZ156" s="385"/>
      <c r="BA156" s="386"/>
      <c r="BB156" s="155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59"/>
      <c r="BN156" s="159"/>
      <c r="BO156" s="159"/>
    </row>
    <row r="157" spans="1:67" s="104" customFormat="1" ht="39.950000000000003" customHeight="1" x14ac:dyDescent="0.35">
      <c r="A157" s="352"/>
      <c r="B157" s="303" t="s">
        <v>119</v>
      </c>
      <c r="C157" s="299" t="s">
        <v>9</v>
      </c>
      <c r="D157" s="299" t="s">
        <v>9</v>
      </c>
      <c r="E157" s="260" t="s">
        <v>37</v>
      </c>
      <c r="F157" s="284" t="s">
        <v>188</v>
      </c>
      <c r="G157" s="286" t="s">
        <v>38</v>
      </c>
      <c r="H157" s="300">
        <v>41579</v>
      </c>
      <c r="I157" s="301">
        <v>41729</v>
      </c>
      <c r="J157" s="373">
        <f t="shared" si="70"/>
        <v>150</v>
      </c>
      <c r="K157" s="271">
        <v>0</v>
      </c>
      <c r="L157" s="134" t="s">
        <v>15</v>
      </c>
      <c r="M157" s="124"/>
      <c r="N157" s="165"/>
      <c r="O157" s="165"/>
      <c r="P157" s="165"/>
      <c r="Q157" s="165"/>
      <c r="R157" s="165"/>
      <c r="S157" s="165"/>
      <c r="T157" s="165"/>
      <c r="U157" s="200">
        <v>0.15</v>
      </c>
      <c r="V157" s="200">
        <v>0.27</v>
      </c>
      <c r="W157" s="200">
        <v>0.18</v>
      </c>
      <c r="X157" s="125">
        <v>0.2</v>
      </c>
      <c r="Y157" s="124">
        <v>0.2</v>
      </c>
      <c r="Z157" s="224"/>
      <c r="AA157" s="224"/>
      <c r="AB157" s="230"/>
      <c r="AC157" s="233"/>
      <c r="AD157" s="233"/>
      <c r="AE157" s="236"/>
      <c r="AF157" s="240"/>
      <c r="AG157" s="247"/>
      <c r="AH157" s="251"/>
      <c r="AI157" s="254"/>
      <c r="AJ157" s="149"/>
      <c r="AK157" s="163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70" t="s">
        <v>15</v>
      </c>
      <c r="AY157" s="147">
        <f>SUM($S157:AJ157)</f>
        <v>1</v>
      </c>
      <c r="AZ157" s="385" t="str">
        <f t="shared" ref="AZ157" si="79">IF(AY158&lt;AY157,"ATRASADA",IF(AY158=0,"OBRA A INICIAR",IF(BA157&gt;=1,"CONCLUÍDA",IF(AY158&gt;AY157,"ADIANTADA","CONFORME O PREVISTO"))))</f>
        <v>CONCLUÍDA</v>
      </c>
      <c r="BA157" s="386">
        <f>SUM(M158:AJ158,K157)</f>
        <v>1</v>
      </c>
      <c r="BB157" s="155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59"/>
      <c r="BN157" s="159"/>
      <c r="BO157" s="159"/>
    </row>
    <row r="158" spans="1:67" s="104" customFormat="1" ht="39.950000000000003" customHeight="1" x14ac:dyDescent="0.35">
      <c r="A158" s="352"/>
      <c r="B158" s="303"/>
      <c r="C158" s="299"/>
      <c r="D158" s="299"/>
      <c r="E158" s="261"/>
      <c r="F158" s="281"/>
      <c r="G158" s="283"/>
      <c r="H158" s="300"/>
      <c r="I158" s="301"/>
      <c r="J158" s="372"/>
      <c r="K158" s="271"/>
      <c r="L158" s="134" t="s">
        <v>16</v>
      </c>
      <c r="M158" s="124"/>
      <c r="N158" s="165"/>
      <c r="O158" s="165"/>
      <c r="P158" s="165"/>
      <c r="Q158" s="165"/>
      <c r="R158" s="165"/>
      <c r="S158" s="165"/>
      <c r="T158" s="165"/>
      <c r="U158" s="200">
        <v>0</v>
      </c>
      <c r="V158" s="200">
        <v>0</v>
      </c>
      <c r="W158" s="200">
        <v>0</v>
      </c>
      <c r="X158" s="125">
        <v>0</v>
      </c>
      <c r="Y158" s="124">
        <v>0</v>
      </c>
      <c r="Z158" s="224">
        <v>0</v>
      </c>
      <c r="AA158" s="224">
        <v>0.39</v>
      </c>
      <c r="AB158" s="230">
        <v>0.13</v>
      </c>
      <c r="AC158" s="233">
        <v>0.43</v>
      </c>
      <c r="AD158" s="233">
        <v>0.05</v>
      </c>
      <c r="AE158" s="236">
        <v>0</v>
      </c>
      <c r="AF158" s="240">
        <v>0</v>
      </c>
      <c r="AG158" s="247">
        <v>0</v>
      </c>
      <c r="AH158" s="251">
        <v>0</v>
      </c>
      <c r="AI158" s="254">
        <v>0</v>
      </c>
      <c r="AJ158" s="149">
        <v>0</v>
      </c>
      <c r="AK158" s="163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70" t="s">
        <v>16</v>
      </c>
      <c r="AY158" s="148">
        <f>SUM($S158:AJ158)</f>
        <v>1</v>
      </c>
      <c r="AZ158" s="385"/>
      <c r="BA158" s="386"/>
      <c r="BB158" s="155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59"/>
      <c r="BN158" s="159"/>
      <c r="BO158" s="159"/>
    </row>
    <row r="159" spans="1:67" s="104" customFormat="1" ht="39.950000000000003" customHeight="1" x14ac:dyDescent="0.35">
      <c r="A159" s="352"/>
      <c r="B159" s="303" t="s">
        <v>120</v>
      </c>
      <c r="C159" s="299" t="s">
        <v>9</v>
      </c>
      <c r="D159" s="299" t="s">
        <v>9</v>
      </c>
      <c r="E159" s="260" t="s">
        <v>37</v>
      </c>
      <c r="F159" s="284" t="s">
        <v>188</v>
      </c>
      <c r="G159" s="286" t="s">
        <v>38</v>
      </c>
      <c r="H159" s="300">
        <v>41579</v>
      </c>
      <c r="I159" s="301">
        <v>41729</v>
      </c>
      <c r="J159" s="373">
        <f t="shared" si="70"/>
        <v>150</v>
      </c>
      <c r="K159" s="271">
        <v>0</v>
      </c>
      <c r="L159" s="134" t="s">
        <v>15</v>
      </c>
      <c r="M159" s="124"/>
      <c r="N159" s="165"/>
      <c r="O159" s="165"/>
      <c r="P159" s="165"/>
      <c r="Q159" s="165"/>
      <c r="R159" s="165"/>
      <c r="S159" s="165"/>
      <c r="T159" s="165"/>
      <c r="U159" s="200">
        <v>0.15</v>
      </c>
      <c r="V159" s="200">
        <v>0.27</v>
      </c>
      <c r="W159" s="200">
        <v>0.18</v>
      </c>
      <c r="X159" s="125">
        <v>0.2</v>
      </c>
      <c r="Y159" s="124">
        <v>0.2</v>
      </c>
      <c r="Z159" s="224"/>
      <c r="AA159" s="224"/>
      <c r="AB159" s="230"/>
      <c r="AC159" s="233"/>
      <c r="AD159" s="233"/>
      <c r="AE159" s="236"/>
      <c r="AF159" s="240"/>
      <c r="AG159" s="247"/>
      <c r="AH159" s="251"/>
      <c r="AI159" s="254"/>
      <c r="AJ159" s="149"/>
      <c r="AK159" s="163"/>
      <c r="AL159" s="135"/>
      <c r="AM159" s="135"/>
      <c r="AN159" s="135"/>
      <c r="AO159" s="135"/>
      <c r="AP159" s="135"/>
      <c r="AQ159" s="135"/>
      <c r="AR159" s="135"/>
      <c r="AS159" s="135"/>
      <c r="AT159" s="135"/>
      <c r="AU159" s="135"/>
      <c r="AV159" s="135"/>
      <c r="AW159" s="135"/>
      <c r="AX159" s="170" t="s">
        <v>15</v>
      </c>
      <c r="AY159" s="147">
        <f>SUM($S159:AJ159)</f>
        <v>1</v>
      </c>
      <c r="AZ159" s="385" t="str">
        <f t="shared" ref="AZ159" si="80">IF(AY160&lt;AY159,"ATRASADA",IF(AY160=0,"OBRA A INICIAR",IF(BA159&gt;=1,"CONCLUÍDA",IF(AY160&gt;AY159,"ADIANTADA","CONFORME O PREVISTO"))))</f>
        <v>CONCLUÍDA</v>
      </c>
      <c r="BA159" s="386">
        <f>SUM(M160:AJ160,K159)</f>
        <v>1</v>
      </c>
      <c r="BB159" s="155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59"/>
      <c r="BN159" s="159"/>
      <c r="BO159" s="159"/>
    </row>
    <row r="160" spans="1:67" s="104" customFormat="1" ht="39.950000000000003" customHeight="1" x14ac:dyDescent="0.35">
      <c r="A160" s="352"/>
      <c r="B160" s="303"/>
      <c r="C160" s="299"/>
      <c r="D160" s="299"/>
      <c r="E160" s="261"/>
      <c r="F160" s="281"/>
      <c r="G160" s="283"/>
      <c r="H160" s="300"/>
      <c r="I160" s="301"/>
      <c r="J160" s="372"/>
      <c r="K160" s="271"/>
      <c r="L160" s="134" t="s">
        <v>16</v>
      </c>
      <c r="M160" s="124"/>
      <c r="N160" s="165"/>
      <c r="O160" s="165"/>
      <c r="P160" s="165"/>
      <c r="Q160" s="165"/>
      <c r="R160" s="165"/>
      <c r="S160" s="165"/>
      <c r="T160" s="165"/>
      <c r="U160" s="200">
        <v>0</v>
      </c>
      <c r="V160" s="200">
        <v>0</v>
      </c>
      <c r="W160" s="200">
        <v>0</v>
      </c>
      <c r="X160" s="125">
        <v>0</v>
      </c>
      <c r="Y160" s="124">
        <v>0</v>
      </c>
      <c r="Z160" s="224">
        <v>0</v>
      </c>
      <c r="AA160" s="224">
        <v>0</v>
      </c>
      <c r="AB160" s="230">
        <v>0.1</v>
      </c>
      <c r="AC160" s="233">
        <v>0.85</v>
      </c>
      <c r="AD160" s="233">
        <v>0.05</v>
      </c>
      <c r="AE160" s="236">
        <v>0</v>
      </c>
      <c r="AF160" s="240">
        <v>0</v>
      </c>
      <c r="AG160" s="247">
        <v>0</v>
      </c>
      <c r="AH160" s="251">
        <v>0</v>
      </c>
      <c r="AI160" s="254">
        <v>0</v>
      </c>
      <c r="AJ160" s="149">
        <v>0</v>
      </c>
      <c r="AK160" s="163"/>
      <c r="AL160" s="135"/>
      <c r="AM160" s="135"/>
      <c r="AN160" s="135"/>
      <c r="AO160" s="135"/>
      <c r="AP160" s="135"/>
      <c r="AQ160" s="135"/>
      <c r="AR160" s="135"/>
      <c r="AS160" s="135"/>
      <c r="AT160" s="135"/>
      <c r="AU160" s="135"/>
      <c r="AV160" s="135"/>
      <c r="AW160" s="135"/>
      <c r="AX160" s="170" t="s">
        <v>16</v>
      </c>
      <c r="AY160" s="148">
        <f>SUM($S160:AJ160)</f>
        <v>1</v>
      </c>
      <c r="AZ160" s="385"/>
      <c r="BA160" s="386"/>
      <c r="BB160" s="155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59"/>
      <c r="BN160" s="159"/>
      <c r="BO160" s="159"/>
    </row>
    <row r="161" spans="1:67" s="104" customFormat="1" ht="39.950000000000003" customHeight="1" x14ac:dyDescent="0.35">
      <c r="A161" s="352"/>
      <c r="B161" s="303" t="s">
        <v>121</v>
      </c>
      <c r="C161" s="299" t="s">
        <v>9</v>
      </c>
      <c r="D161" s="299" t="s">
        <v>9</v>
      </c>
      <c r="E161" s="260" t="s">
        <v>37</v>
      </c>
      <c r="F161" s="284" t="s">
        <v>188</v>
      </c>
      <c r="G161" s="286" t="s">
        <v>38</v>
      </c>
      <c r="H161" s="300">
        <v>41579</v>
      </c>
      <c r="I161" s="301">
        <v>41729</v>
      </c>
      <c r="J161" s="373">
        <f t="shared" si="70"/>
        <v>150</v>
      </c>
      <c r="K161" s="271">
        <v>0</v>
      </c>
      <c r="L161" s="134" t="s">
        <v>15</v>
      </c>
      <c r="M161" s="124"/>
      <c r="N161" s="165"/>
      <c r="O161" s="165"/>
      <c r="P161" s="165"/>
      <c r="Q161" s="165"/>
      <c r="R161" s="165"/>
      <c r="S161" s="165"/>
      <c r="T161" s="165"/>
      <c r="U161" s="200">
        <v>0.15</v>
      </c>
      <c r="V161" s="200">
        <v>0.27</v>
      </c>
      <c r="W161" s="200">
        <v>0.18</v>
      </c>
      <c r="X161" s="125">
        <v>0.2</v>
      </c>
      <c r="Y161" s="124">
        <v>0.2</v>
      </c>
      <c r="Z161" s="224"/>
      <c r="AA161" s="224"/>
      <c r="AB161" s="230"/>
      <c r="AC161" s="233"/>
      <c r="AD161" s="233"/>
      <c r="AE161" s="236"/>
      <c r="AF161" s="240"/>
      <c r="AG161" s="247"/>
      <c r="AH161" s="251"/>
      <c r="AI161" s="254"/>
      <c r="AJ161" s="149"/>
      <c r="AK161" s="163"/>
      <c r="AL161" s="135"/>
      <c r="AM161" s="135"/>
      <c r="AN161" s="135"/>
      <c r="AO161" s="135"/>
      <c r="AP161" s="135"/>
      <c r="AQ161" s="135"/>
      <c r="AR161" s="135"/>
      <c r="AS161" s="135"/>
      <c r="AT161" s="135"/>
      <c r="AU161" s="135"/>
      <c r="AV161" s="135"/>
      <c r="AW161" s="135"/>
      <c r="AX161" s="170" t="s">
        <v>15</v>
      </c>
      <c r="AY161" s="147">
        <f>SUM($S161:AJ161)</f>
        <v>1</v>
      </c>
      <c r="AZ161" s="385" t="str">
        <f t="shared" ref="AZ161" si="81">IF(AY162&lt;AY161,"ATRASADA",IF(AY162=0,"OBRA A INICIAR",IF(BA161&gt;=1,"CONCLUÍDA",IF(AY162&gt;AY161,"ADIANTADA","CONFORME O PREVISTO"))))</f>
        <v>CONCLUÍDA</v>
      </c>
      <c r="BA161" s="386">
        <f>SUM(M162:AJ162,K161)</f>
        <v>1</v>
      </c>
      <c r="BB161" s="155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59"/>
      <c r="BN161" s="159"/>
      <c r="BO161" s="159"/>
    </row>
    <row r="162" spans="1:67" s="104" customFormat="1" ht="39.950000000000003" customHeight="1" x14ac:dyDescent="0.35">
      <c r="A162" s="352"/>
      <c r="B162" s="303"/>
      <c r="C162" s="299"/>
      <c r="D162" s="299"/>
      <c r="E162" s="261"/>
      <c r="F162" s="281"/>
      <c r="G162" s="283"/>
      <c r="H162" s="300"/>
      <c r="I162" s="301"/>
      <c r="J162" s="372"/>
      <c r="K162" s="271"/>
      <c r="L162" s="134" t="s">
        <v>16</v>
      </c>
      <c r="M162" s="124"/>
      <c r="N162" s="165"/>
      <c r="O162" s="165"/>
      <c r="P162" s="165"/>
      <c r="Q162" s="165"/>
      <c r="R162" s="165"/>
      <c r="S162" s="165"/>
      <c r="T162" s="165">
        <v>0</v>
      </c>
      <c r="U162" s="200">
        <v>0</v>
      </c>
      <c r="V162" s="200">
        <v>0</v>
      </c>
      <c r="W162" s="200">
        <v>0</v>
      </c>
      <c r="X162" s="125">
        <v>0</v>
      </c>
      <c r="Y162" s="124">
        <v>0</v>
      </c>
      <c r="Z162" s="224">
        <v>0.24</v>
      </c>
      <c r="AA162" s="224">
        <v>0.48</v>
      </c>
      <c r="AB162" s="230">
        <v>0.22</v>
      </c>
      <c r="AC162" s="233">
        <v>0.06</v>
      </c>
      <c r="AD162" s="233"/>
      <c r="AE162" s="236"/>
      <c r="AF162" s="240"/>
      <c r="AG162" s="247"/>
      <c r="AH162" s="251"/>
      <c r="AI162" s="254"/>
      <c r="AJ162" s="149"/>
      <c r="AK162" s="163"/>
      <c r="AL162" s="135"/>
      <c r="AM162" s="135"/>
      <c r="AN162" s="135"/>
      <c r="AO162" s="135"/>
      <c r="AP162" s="135"/>
      <c r="AQ162" s="135"/>
      <c r="AR162" s="135"/>
      <c r="AS162" s="135"/>
      <c r="AT162" s="135"/>
      <c r="AU162" s="135"/>
      <c r="AV162" s="135"/>
      <c r="AW162" s="135"/>
      <c r="AX162" s="170" t="s">
        <v>16</v>
      </c>
      <c r="AY162" s="148">
        <f>SUM($S162:AJ162)</f>
        <v>1</v>
      </c>
      <c r="AZ162" s="385"/>
      <c r="BA162" s="386"/>
      <c r="BB162" s="155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59"/>
      <c r="BN162" s="159"/>
      <c r="BO162" s="159"/>
    </row>
    <row r="163" spans="1:67" s="104" customFormat="1" ht="39.950000000000003" customHeight="1" x14ac:dyDescent="0.35">
      <c r="A163" s="352"/>
      <c r="B163" s="303" t="s">
        <v>122</v>
      </c>
      <c r="C163" s="299" t="s">
        <v>9</v>
      </c>
      <c r="D163" s="299" t="s">
        <v>9</v>
      </c>
      <c r="E163" s="260" t="s">
        <v>37</v>
      </c>
      <c r="F163" s="284" t="s">
        <v>188</v>
      </c>
      <c r="G163" s="286" t="s">
        <v>38</v>
      </c>
      <c r="H163" s="300">
        <v>41791</v>
      </c>
      <c r="I163" s="301">
        <v>41943</v>
      </c>
      <c r="J163" s="373">
        <f t="shared" si="70"/>
        <v>152</v>
      </c>
      <c r="K163" s="271">
        <v>0</v>
      </c>
      <c r="L163" s="134" t="s">
        <v>15</v>
      </c>
      <c r="M163" s="124"/>
      <c r="N163" s="165"/>
      <c r="O163" s="165"/>
      <c r="P163" s="165"/>
      <c r="Q163" s="165"/>
      <c r="R163" s="165"/>
      <c r="S163" s="165"/>
      <c r="T163" s="165"/>
      <c r="U163" s="200"/>
      <c r="V163" s="200"/>
      <c r="W163" s="200"/>
      <c r="X163" s="125"/>
      <c r="Y163" s="124"/>
      <c r="Z163" s="224"/>
      <c r="AA163" s="224"/>
      <c r="AB163" s="230">
        <v>0.12</v>
      </c>
      <c r="AC163" s="233">
        <v>0.17</v>
      </c>
      <c r="AD163" s="233">
        <v>0.17</v>
      </c>
      <c r="AE163" s="236">
        <v>0.3</v>
      </c>
      <c r="AF163" s="240">
        <v>0.24</v>
      </c>
      <c r="AG163" s="247"/>
      <c r="AH163" s="251"/>
      <c r="AI163" s="254"/>
      <c r="AJ163" s="149"/>
      <c r="AK163" s="163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70" t="s">
        <v>15</v>
      </c>
      <c r="AY163" s="147">
        <f>SUM($S163:AJ163)</f>
        <v>1</v>
      </c>
      <c r="AZ163" s="385" t="str">
        <f t="shared" ref="AZ163" si="82">IF(AY164&lt;AY163,"ATRASADA",IF(AY164=0,"OBRA A INICIAR",IF(BA163&gt;=1,"CONCLUÍDA",IF(AY164&gt;AY163,"ADIANTADA","CONFORME O PREVISTO"))))</f>
        <v>CONCLUÍDA</v>
      </c>
      <c r="BA163" s="386">
        <f>SUM(M164:AJ164,K163)</f>
        <v>1</v>
      </c>
      <c r="BB163" s="155"/>
      <c r="BC163" s="195"/>
      <c r="BD163" s="195"/>
      <c r="BE163" s="195"/>
      <c r="BF163" s="195"/>
      <c r="BG163" s="195"/>
      <c r="BH163" s="195"/>
      <c r="BI163" s="195"/>
      <c r="BJ163" s="195"/>
      <c r="BK163" s="159"/>
      <c r="BL163" s="159"/>
      <c r="BM163" s="159"/>
      <c r="BN163" s="159"/>
      <c r="BO163" s="159"/>
    </row>
    <row r="164" spans="1:67" s="104" customFormat="1" ht="39.950000000000003" customHeight="1" x14ac:dyDescent="0.35">
      <c r="A164" s="352"/>
      <c r="B164" s="303"/>
      <c r="C164" s="299"/>
      <c r="D164" s="299"/>
      <c r="E164" s="261"/>
      <c r="F164" s="281"/>
      <c r="G164" s="283"/>
      <c r="H164" s="300"/>
      <c r="I164" s="301"/>
      <c r="J164" s="372"/>
      <c r="K164" s="271"/>
      <c r="L164" s="134" t="s">
        <v>16</v>
      </c>
      <c r="M164" s="124"/>
      <c r="N164" s="165"/>
      <c r="O164" s="165"/>
      <c r="P164" s="165"/>
      <c r="Q164" s="165"/>
      <c r="R164" s="165"/>
      <c r="S164" s="165"/>
      <c r="T164" s="165"/>
      <c r="U164" s="200"/>
      <c r="V164" s="200"/>
      <c r="W164" s="200"/>
      <c r="X164" s="125"/>
      <c r="Y164" s="124"/>
      <c r="Z164" s="224">
        <v>0.12</v>
      </c>
      <c r="AA164" s="224">
        <v>0.33</v>
      </c>
      <c r="AB164" s="230">
        <v>0.35</v>
      </c>
      <c r="AC164" s="233">
        <v>0.03</v>
      </c>
      <c r="AD164" s="233">
        <v>0.09</v>
      </c>
      <c r="AE164" s="236">
        <v>0.08</v>
      </c>
      <c r="AF164" s="240">
        <v>0</v>
      </c>
      <c r="AG164" s="247">
        <v>0</v>
      </c>
      <c r="AH164" s="251">
        <v>0</v>
      </c>
      <c r="AI164" s="254">
        <v>0</v>
      </c>
      <c r="AJ164" s="149">
        <v>0</v>
      </c>
      <c r="AK164" s="163"/>
      <c r="AL164" s="135"/>
      <c r="AM164" s="135"/>
      <c r="AN164" s="135"/>
      <c r="AO164" s="135"/>
      <c r="AP164" s="135"/>
      <c r="AQ164" s="135"/>
      <c r="AR164" s="135"/>
      <c r="AS164" s="135"/>
      <c r="AT164" s="135"/>
      <c r="AU164" s="135"/>
      <c r="AV164" s="135"/>
      <c r="AW164" s="135"/>
      <c r="AX164" s="170" t="s">
        <v>16</v>
      </c>
      <c r="AY164" s="148">
        <f>SUM($S164:AJ164)</f>
        <v>1</v>
      </c>
      <c r="AZ164" s="385"/>
      <c r="BA164" s="386"/>
      <c r="BB164" s="155"/>
      <c r="BC164" s="195"/>
      <c r="BD164" s="195"/>
      <c r="BE164" s="195"/>
      <c r="BF164" s="195"/>
      <c r="BG164" s="195"/>
      <c r="BH164" s="195"/>
      <c r="BI164" s="195"/>
      <c r="BJ164" s="195"/>
      <c r="BK164" s="159"/>
      <c r="BL164" s="159"/>
      <c r="BM164" s="159"/>
      <c r="BN164" s="159"/>
      <c r="BO164" s="159"/>
    </row>
    <row r="165" spans="1:67" s="104" customFormat="1" ht="39.950000000000003" customHeight="1" x14ac:dyDescent="0.35">
      <c r="A165" s="352"/>
      <c r="B165" s="303" t="s">
        <v>123</v>
      </c>
      <c r="C165" s="299" t="s">
        <v>9</v>
      </c>
      <c r="D165" s="299" t="s">
        <v>9</v>
      </c>
      <c r="E165" s="260" t="s">
        <v>37</v>
      </c>
      <c r="F165" s="276" t="s">
        <v>188</v>
      </c>
      <c r="G165" s="286" t="s">
        <v>38</v>
      </c>
      <c r="H165" s="300">
        <v>41791</v>
      </c>
      <c r="I165" s="301">
        <v>41943</v>
      </c>
      <c r="J165" s="373">
        <f t="shared" si="70"/>
        <v>152</v>
      </c>
      <c r="K165" s="271">
        <v>0</v>
      </c>
      <c r="L165" s="134" t="s">
        <v>15</v>
      </c>
      <c r="M165" s="124"/>
      <c r="N165" s="165"/>
      <c r="O165" s="165"/>
      <c r="P165" s="165"/>
      <c r="Q165" s="165"/>
      <c r="R165" s="165"/>
      <c r="S165" s="165"/>
      <c r="T165" s="165"/>
      <c r="U165" s="200"/>
      <c r="V165" s="200"/>
      <c r="W165" s="200"/>
      <c r="X165" s="125"/>
      <c r="Y165" s="124"/>
      <c r="Z165" s="224"/>
      <c r="AA165" s="224"/>
      <c r="AB165" s="230">
        <v>0.12</v>
      </c>
      <c r="AC165" s="233">
        <v>0.17</v>
      </c>
      <c r="AD165" s="233">
        <v>0.17</v>
      </c>
      <c r="AE165" s="236">
        <v>0.3</v>
      </c>
      <c r="AF165" s="240">
        <v>0.24</v>
      </c>
      <c r="AG165" s="247"/>
      <c r="AH165" s="251"/>
      <c r="AI165" s="254"/>
      <c r="AJ165" s="149"/>
      <c r="AK165" s="163"/>
      <c r="AL165" s="135"/>
      <c r="AM165" s="135"/>
      <c r="AN165" s="135"/>
      <c r="AO165" s="135"/>
      <c r="AP165" s="135"/>
      <c r="AQ165" s="135"/>
      <c r="AR165" s="135"/>
      <c r="AS165" s="135"/>
      <c r="AT165" s="135"/>
      <c r="AU165" s="135"/>
      <c r="AV165" s="135"/>
      <c r="AW165" s="135"/>
      <c r="AX165" s="170" t="s">
        <v>15</v>
      </c>
      <c r="AY165" s="147">
        <f>SUM($S165:AJ165)</f>
        <v>1</v>
      </c>
      <c r="AZ165" s="385" t="str">
        <f t="shared" ref="AZ165" si="83">IF(AY166&lt;AY165,"ATRASADA",IF(AY166=0,"OBRA A INICIAR",IF(BA165&gt;=1,"CONCLUÍDA",IF(AY166&gt;AY165,"ADIANTADA","CONFORME O PREVISTO"))))</f>
        <v>CONCLUÍDA</v>
      </c>
      <c r="BA165" s="386">
        <f>SUM(M166:AJ166,K165)</f>
        <v>1</v>
      </c>
      <c r="BB165" s="155"/>
      <c r="BC165" s="195"/>
      <c r="BD165" s="195"/>
      <c r="BE165" s="195"/>
      <c r="BF165" s="195"/>
      <c r="BG165" s="195"/>
      <c r="BH165" s="195"/>
      <c r="BI165" s="195"/>
      <c r="BJ165" s="195"/>
      <c r="BK165" s="159"/>
      <c r="BL165" s="159"/>
      <c r="BM165" s="159"/>
      <c r="BN165" s="159"/>
      <c r="BO165" s="159"/>
    </row>
    <row r="166" spans="1:67" s="104" customFormat="1" ht="39.950000000000003" customHeight="1" x14ac:dyDescent="0.35">
      <c r="A166" s="352"/>
      <c r="B166" s="303"/>
      <c r="C166" s="299"/>
      <c r="D166" s="299"/>
      <c r="E166" s="261"/>
      <c r="F166" s="289"/>
      <c r="G166" s="283"/>
      <c r="H166" s="300"/>
      <c r="I166" s="301"/>
      <c r="J166" s="372"/>
      <c r="K166" s="271"/>
      <c r="L166" s="134" t="s">
        <v>16</v>
      </c>
      <c r="M166" s="124"/>
      <c r="N166" s="165"/>
      <c r="O166" s="165"/>
      <c r="P166" s="165"/>
      <c r="Q166" s="165"/>
      <c r="R166" s="165"/>
      <c r="S166" s="165"/>
      <c r="T166" s="165"/>
      <c r="U166" s="200"/>
      <c r="V166" s="200"/>
      <c r="W166" s="200"/>
      <c r="X166" s="125"/>
      <c r="Y166" s="124"/>
      <c r="Z166" s="224">
        <v>0</v>
      </c>
      <c r="AA166" s="224">
        <v>0.34</v>
      </c>
      <c r="AB166" s="230">
        <v>0.36</v>
      </c>
      <c r="AC166" s="233">
        <v>0.03</v>
      </c>
      <c r="AD166" s="233">
        <v>0.17</v>
      </c>
      <c r="AE166" s="236">
        <v>0.1</v>
      </c>
      <c r="AF166" s="240">
        <v>0</v>
      </c>
      <c r="AG166" s="247">
        <v>0</v>
      </c>
      <c r="AH166" s="251">
        <v>0</v>
      </c>
      <c r="AI166" s="254">
        <v>0</v>
      </c>
      <c r="AJ166" s="149">
        <v>0</v>
      </c>
      <c r="AK166" s="163"/>
      <c r="AL166" s="135"/>
      <c r="AM166" s="135"/>
      <c r="AN166" s="135"/>
      <c r="AO166" s="135"/>
      <c r="AP166" s="135"/>
      <c r="AQ166" s="135"/>
      <c r="AR166" s="135"/>
      <c r="AS166" s="135"/>
      <c r="AT166" s="135"/>
      <c r="AU166" s="135"/>
      <c r="AV166" s="135"/>
      <c r="AW166" s="135"/>
      <c r="AX166" s="170" t="s">
        <v>16</v>
      </c>
      <c r="AY166" s="148">
        <f>SUM($S166:AJ166)</f>
        <v>1</v>
      </c>
      <c r="AZ166" s="385"/>
      <c r="BA166" s="386"/>
      <c r="BB166" s="155"/>
      <c r="BC166" s="195"/>
      <c r="BD166" s="195"/>
      <c r="BE166" s="195"/>
      <c r="BF166" s="195"/>
      <c r="BG166" s="195"/>
      <c r="BH166" s="195"/>
      <c r="BI166" s="195"/>
      <c r="BJ166" s="195"/>
      <c r="BK166" s="159"/>
      <c r="BL166" s="159"/>
      <c r="BM166" s="159"/>
      <c r="BN166" s="159"/>
      <c r="BO166" s="159"/>
    </row>
    <row r="167" spans="1:67" s="104" customFormat="1" ht="39.950000000000003" customHeight="1" x14ac:dyDescent="0.35">
      <c r="A167" s="352"/>
      <c r="B167" s="303" t="s">
        <v>124</v>
      </c>
      <c r="C167" s="299" t="s">
        <v>9</v>
      </c>
      <c r="D167" s="299" t="s">
        <v>9</v>
      </c>
      <c r="E167" s="260" t="s">
        <v>37</v>
      </c>
      <c r="F167" s="276" t="s">
        <v>188</v>
      </c>
      <c r="G167" s="286" t="s">
        <v>38</v>
      </c>
      <c r="H167" s="300">
        <v>41791</v>
      </c>
      <c r="I167" s="301">
        <v>41943</v>
      </c>
      <c r="J167" s="373">
        <f t="shared" si="70"/>
        <v>152</v>
      </c>
      <c r="K167" s="271">
        <v>0</v>
      </c>
      <c r="L167" s="134" t="s">
        <v>15</v>
      </c>
      <c r="M167" s="124"/>
      <c r="N167" s="165"/>
      <c r="O167" s="165"/>
      <c r="P167" s="165"/>
      <c r="Q167" s="165"/>
      <c r="R167" s="165"/>
      <c r="S167" s="165"/>
      <c r="T167" s="165"/>
      <c r="U167" s="200"/>
      <c r="V167" s="200"/>
      <c r="W167" s="200"/>
      <c r="X167" s="125"/>
      <c r="Y167" s="124"/>
      <c r="Z167" s="224"/>
      <c r="AA167" s="224"/>
      <c r="AB167" s="230">
        <v>0.12</v>
      </c>
      <c r="AC167" s="233">
        <v>0.17</v>
      </c>
      <c r="AD167" s="233">
        <v>0.17</v>
      </c>
      <c r="AE167" s="236">
        <v>0.3</v>
      </c>
      <c r="AF167" s="240">
        <v>0.24</v>
      </c>
      <c r="AG167" s="247"/>
      <c r="AH167" s="251"/>
      <c r="AI167" s="254"/>
      <c r="AJ167" s="149"/>
      <c r="AK167" s="163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70" t="s">
        <v>15</v>
      </c>
      <c r="AY167" s="147">
        <f>SUM($S167:AJ167)</f>
        <v>1</v>
      </c>
      <c r="AZ167" s="385" t="str">
        <f t="shared" ref="AZ167" si="84">IF(AY168&lt;AY167,"ATRASADA",IF(AY168=0,"OBRA A INICIAR",IF(BA167&gt;=1,"CONCLUÍDA",IF(AY168&gt;AY167,"ADIANTADA","CONFORME O PREVISTO"))))</f>
        <v>CONCLUÍDA</v>
      </c>
      <c r="BA167" s="386">
        <f>SUM(M168:AJ168,K167)</f>
        <v>1</v>
      </c>
      <c r="BB167" s="155"/>
      <c r="BC167" s="195"/>
      <c r="BD167" s="195"/>
      <c r="BE167" s="195"/>
      <c r="BF167" s="195"/>
      <c r="BG167" s="195"/>
      <c r="BH167" s="195"/>
      <c r="BI167" s="195"/>
      <c r="BJ167" s="195"/>
      <c r="BK167" s="159"/>
      <c r="BL167" s="159"/>
      <c r="BM167" s="159"/>
      <c r="BN167" s="159"/>
      <c r="BO167" s="159"/>
    </row>
    <row r="168" spans="1:67" s="104" customFormat="1" ht="39.950000000000003" customHeight="1" x14ac:dyDescent="0.35">
      <c r="A168" s="352"/>
      <c r="B168" s="303"/>
      <c r="C168" s="299"/>
      <c r="D168" s="299"/>
      <c r="E168" s="261"/>
      <c r="F168" s="289"/>
      <c r="G168" s="283"/>
      <c r="H168" s="300"/>
      <c r="I168" s="301"/>
      <c r="J168" s="372"/>
      <c r="K168" s="271"/>
      <c r="L168" s="134" t="s">
        <v>16</v>
      </c>
      <c r="M168" s="124"/>
      <c r="N168" s="165"/>
      <c r="O168" s="165"/>
      <c r="P168" s="165"/>
      <c r="Q168" s="165"/>
      <c r="R168" s="165"/>
      <c r="S168" s="165"/>
      <c r="T168" s="165"/>
      <c r="U168" s="200"/>
      <c r="V168" s="200"/>
      <c r="W168" s="200"/>
      <c r="X168" s="125"/>
      <c r="Y168" s="124"/>
      <c r="Z168" s="224">
        <v>0.3</v>
      </c>
      <c r="AA168" s="224">
        <v>0.6</v>
      </c>
      <c r="AB168" s="230">
        <v>0</v>
      </c>
      <c r="AC168" s="233">
        <v>0.05</v>
      </c>
      <c r="AD168" s="233">
        <v>0.03</v>
      </c>
      <c r="AE168" s="236">
        <v>0.02</v>
      </c>
      <c r="AF168" s="240">
        <v>0</v>
      </c>
      <c r="AG168" s="247">
        <v>0</v>
      </c>
      <c r="AH168" s="251">
        <v>0</v>
      </c>
      <c r="AI168" s="254">
        <v>0</v>
      </c>
      <c r="AJ168" s="149">
        <v>0</v>
      </c>
      <c r="AK168" s="163"/>
      <c r="AL168" s="204"/>
      <c r="AM168" s="135"/>
      <c r="AN168" s="135"/>
      <c r="AO168" s="135"/>
      <c r="AP168" s="135"/>
      <c r="AQ168" s="135"/>
      <c r="AR168" s="135"/>
      <c r="AS168" s="135"/>
      <c r="AT168" s="135"/>
      <c r="AU168" s="135"/>
      <c r="AV168" s="252"/>
      <c r="AW168" s="135"/>
      <c r="AX168" s="170" t="s">
        <v>16</v>
      </c>
      <c r="AY168" s="148">
        <f>SUM($S168:AJ168)</f>
        <v>1</v>
      </c>
      <c r="AZ168" s="385"/>
      <c r="BA168" s="386"/>
      <c r="BB168" s="155"/>
      <c r="BC168" s="195"/>
      <c r="BD168" s="195"/>
      <c r="BE168" s="195"/>
      <c r="BF168" s="195"/>
      <c r="BG168" s="195"/>
      <c r="BH168" s="195"/>
      <c r="BI168" s="195"/>
      <c r="BJ168" s="195"/>
      <c r="BK168" s="159"/>
      <c r="BL168" s="159"/>
      <c r="BM168" s="159"/>
      <c r="BN168" s="159"/>
      <c r="BO168" s="159"/>
    </row>
    <row r="169" spans="1:67" s="104" customFormat="1" ht="39.950000000000003" customHeight="1" x14ac:dyDescent="0.35">
      <c r="A169" s="352"/>
      <c r="B169" s="303" t="s">
        <v>125</v>
      </c>
      <c r="C169" s="299" t="s">
        <v>9</v>
      </c>
      <c r="D169" s="299" t="s">
        <v>9</v>
      </c>
      <c r="E169" s="260" t="s">
        <v>37</v>
      </c>
      <c r="F169" s="284" t="s">
        <v>188</v>
      </c>
      <c r="G169" s="286" t="s">
        <v>38</v>
      </c>
      <c r="H169" s="300">
        <v>41791</v>
      </c>
      <c r="I169" s="301">
        <v>41943</v>
      </c>
      <c r="J169" s="373">
        <f t="shared" si="70"/>
        <v>152</v>
      </c>
      <c r="K169" s="271">
        <v>0</v>
      </c>
      <c r="L169" s="134" t="s">
        <v>15</v>
      </c>
      <c r="M169" s="124"/>
      <c r="N169" s="165"/>
      <c r="O169" s="165"/>
      <c r="P169" s="165"/>
      <c r="Q169" s="165"/>
      <c r="R169" s="165"/>
      <c r="S169" s="165"/>
      <c r="T169" s="165"/>
      <c r="U169" s="200"/>
      <c r="V169" s="200"/>
      <c r="W169" s="200"/>
      <c r="X169" s="125"/>
      <c r="Y169" s="124"/>
      <c r="Z169" s="224"/>
      <c r="AA169" s="224"/>
      <c r="AB169" s="230">
        <v>0.12</v>
      </c>
      <c r="AC169" s="233">
        <v>0.17</v>
      </c>
      <c r="AD169" s="233">
        <v>0.17</v>
      </c>
      <c r="AE169" s="236">
        <v>0.3</v>
      </c>
      <c r="AF169" s="240">
        <v>0.24</v>
      </c>
      <c r="AG169" s="247"/>
      <c r="AH169" s="251"/>
      <c r="AI169" s="254"/>
      <c r="AJ169" s="149"/>
      <c r="AK169" s="163"/>
      <c r="AL169" s="204"/>
      <c r="AM169" s="135"/>
      <c r="AN169" s="234"/>
      <c r="AO169" s="234"/>
      <c r="AP169" s="234"/>
      <c r="AQ169" s="234"/>
      <c r="AR169" s="234"/>
      <c r="AS169" s="135"/>
      <c r="AT169" s="243"/>
      <c r="AU169" s="249"/>
      <c r="AV169" s="252"/>
      <c r="AW169" s="135"/>
      <c r="AX169" s="170" t="s">
        <v>15</v>
      </c>
      <c r="AY169" s="147">
        <f>SUM($S169:AJ169)</f>
        <v>1</v>
      </c>
      <c r="AZ169" s="385" t="str">
        <f t="shared" ref="AZ169" si="85">IF(AY170&lt;AY169,"ATRASADA",IF(AY170=0,"OBRA A INICIAR",IF(BA169&gt;=1,"CONCLUÍDA",IF(AY170&gt;AY169,"ADIANTADA","CONFORME O PREVISTO"))))</f>
        <v>CONCLUÍDA</v>
      </c>
      <c r="BA169" s="386">
        <f>SUM(M170:AJ170,K169)</f>
        <v>1</v>
      </c>
      <c r="BB169" s="155"/>
      <c r="BC169" s="195"/>
      <c r="BD169" s="195"/>
      <c r="BE169" s="195"/>
      <c r="BF169" s="195"/>
      <c r="BG169" s="195"/>
      <c r="BH169" s="195"/>
      <c r="BI169" s="195"/>
      <c r="BJ169" s="195"/>
      <c r="BK169" s="159"/>
      <c r="BL169" s="159"/>
      <c r="BM169" s="159"/>
      <c r="BN169" s="159"/>
      <c r="BO169" s="159"/>
    </row>
    <row r="170" spans="1:67" s="104" customFormat="1" ht="39.950000000000003" customHeight="1" thickBot="1" x14ac:dyDescent="0.4">
      <c r="A170" s="353"/>
      <c r="B170" s="335"/>
      <c r="C170" s="333"/>
      <c r="D170" s="333"/>
      <c r="E170" s="262"/>
      <c r="F170" s="285"/>
      <c r="G170" s="287"/>
      <c r="H170" s="347"/>
      <c r="I170" s="343"/>
      <c r="J170" s="371"/>
      <c r="K170" s="271"/>
      <c r="L170" s="136" t="s">
        <v>16</v>
      </c>
      <c r="M170" s="131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32"/>
      <c r="Y170" s="131"/>
      <c r="Z170" s="123">
        <v>0.28000000000000003</v>
      </c>
      <c r="AA170" s="123">
        <v>0.62</v>
      </c>
      <c r="AB170" s="123">
        <v>0</v>
      </c>
      <c r="AC170" s="123">
        <v>0.05</v>
      </c>
      <c r="AD170" s="123">
        <v>0.04</v>
      </c>
      <c r="AE170" s="123">
        <v>0.01</v>
      </c>
      <c r="AF170" s="123">
        <v>0</v>
      </c>
      <c r="AG170" s="123">
        <v>0</v>
      </c>
      <c r="AH170" s="123">
        <v>0</v>
      </c>
      <c r="AI170" s="123">
        <v>0</v>
      </c>
      <c r="AJ170" s="395">
        <v>0</v>
      </c>
      <c r="AK170" s="163"/>
      <c r="AL170" s="204"/>
      <c r="AM170" s="209"/>
      <c r="AN170" s="234"/>
      <c r="AO170" s="234"/>
      <c r="AP170" s="234"/>
      <c r="AQ170" s="234"/>
      <c r="AR170" s="234"/>
      <c r="AS170" s="239"/>
      <c r="AT170" s="243"/>
      <c r="AU170" s="249"/>
      <c r="AV170" s="252"/>
      <c r="AW170" s="258"/>
      <c r="AX170" s="169" t="s">
        <v>16</v>
      </c>
      <c r="AY170" s="148">
        <f>SUM($S170:AJ170)</f>
        <v>1</v>
      </c>
      <c r="AZ170" s="382"/>
      <c r="BA170" s="384"/>
      <c r="BB170" s="155"/>
      <c r="BC170" s="195"/>
      <c r="BD170" s="195"/>
      <c r="BE170" s="195"/>
      <c r="BF170" s="195"/>
      <c r="BG170" s="195"/>
      <c r="BH170" s="195"/>
      <c r="BI170" s="195"/>
      <c r="BJ170" s="195"/>
      <c r="BK170" s="159"/>
      <c r="BL170" s="159"/>
      <c r="BM170" s="159"/>
      <c r="BN170" s="159"/>
      <c r="BO170" s="159"/>
    </row>
    <row r="171" spans="1:67" s="104" customFormat="1" ht="39.950000000000003" customHeight="1" x14ac:dyDescent="0.35">
      <c r="A171" s="360" t="s">
        <v>201</v>
      </c>
      <c r="B171" s="334" t="s">
        <v>126</v>
      </c>
      <c r="C171" s="332" t="s">
        <v>9</v>
      </c>
      <c r="D171" s="332" t="s">
        <v>9</v>
      </c>
      <c r="E171" s="263" t="s">
        <v>37</v>
      </c>
      <c r="F171" s="280" t="s">
        <v>188</v>
      </c>
      <c r="G171" s="282" t="s">
        <v>39</v>
      </c>
      <c r="H171" s="346">
        <v>41130</v>
      </c>
      <c r="I171" s="342">
        <v>41547</v>
      </c>
      <c r="J171" s="370">
        <f t="shared" si="70"/>
        <v>417</v>
      </c>
      <c r="K171" s="271">
        <v>0.68</v>
      </c>
      <c r="L171" s="137" t="s">
        <v>15</v>
      </c>
      <c r="M171" s="128">
        <v>0.04</v>
      </c>
      <c r="N171" s="122">
        <v>0.03</v>
      </c>
      <c r="O171" s="122">
        <v>0.06</v>
      </c>
      <c r="P171" s="122">
        <v>0.01</v>
      </c>
      <c r="Q171" s="122">
        <v>0.08</v>
      </c>
      <c r="R171" s="122">
        <v>0.02</v>
      </c>
      <c r="S171" s="122">
        <v>0.08</v>
      </c>
      <c r="T171" s="122"/>
      <c r="U171" s="122"/>
      <c r="V171" s="122"/>
      <c r="W171" s="122"/>
      <c r="X171" s="129"/>
      <c r="Y171" s="128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44"/>
      <c r="AK171" s="163"/>
      <c r="AL171" s="204"/>
      <c r="AM171" s="209"/>
      <c r="AN171" s="234"/>
      <c r="AO171" s="234"/>
      <c r="AP171" s="234"/>
      <c r="AQ171" s="234"/>
      <c r="AR171" s="234"/>
      <c r="AS171" s="239"/>
      <c r="AT171" s="243"/>
      <c r="AU171" s="249"/>
      <c r="AV171" s="252"/>
      <c r="AW171" s="206"/>
      <c r="AX171" s="168" t="s">
        <v>15</v>
      </c>
      <c r="AY171" s="147">
        <f>SUM($S171:AJ171)</f>
        <v>0.08</v>
      </c>
      <c r="AZ171" s="381" t="str">
        <f t="shared" ref="AZ171" si="86">IF(AY172&lt;AY171,"ATRASADA",IF(AY172=0,"OBRA A INICIAR",IF(BA171&gt;=1,"CONCLUÍDA",IF(AY172&gt;AY171,"ADIANTADA","CONFORME O PREVISTO"))))</f>
        <v>CONCLUÍDA</v>
      </c>
      <c r="BA171" s="383">
        <f>SUM(M172:AJ172,K171)</f>
        <v>1</v>
      </c>
      <c r="BB171" s="155"/>
      <c r="BC171" s="195"/>
      <c r="BD171" s="195"/>
      <c r="BE171" s="195"/>
      <c r="BF171" s="195"/>
      <c r="BG171" s="195"/>
      <c r="BH171" s="195"/>
      <c r="BI171" s="195"/>
      <c r="BJ171" s="195"/>
      <c r="BK171" s="159"/>
      <c r="BL171" s="159"/>
      <c r="BM171" s="159"/>
      <c r="BN171" s="159"/>
      <c r="BO171" s="159"/>
    </row>
    <row r="172" spans="1:67" s="104" customFormat="1" ht="39.950000000000003" customHeight="1" x14ac:dyDescent="0.35">
      <c r="A172" s="361"/>
      <c r="B172" s="303"/>
      <c r="C172" s="299"/>
      <c r="D172" s="299"/>
      <c r="E172" s="261"/>
      <c r="F172" s="281"/>
      <c r="G172" s="283"/>
      <c r="H172" s="300"/>
      <c r="I172" s="301"/>
      <c r="J172" s="372"/>
      <c r="K172" s="271"/>
      <c r="L172" s="134" t="s">
        <v>16</v>
      </c>
      <c r="M172" s="124">
        <v>0.04</v>
      </c>
      <c r="N172" s="165">
        <v>0.03</v>
      </c>
      <c r="O172" s="165">
        <v>0.06</v>
      </c>
      <c r="P172" s="165">
        <v>0.01</v>
      </c>
      <c r="Q172" s="165">
        <v>0.08</v>
      </c>
      <c r="R172" s="165">
        <v>0.02</v>
      </c>
      <c r="S172" s="165">
        <v>0.05</v>
      </c>
      <c r="T172" s="165">
        <v>0.02</v>
      </c>
      <c r="U172" s="200">
        <v>0.01</v>
      </c>
      <c r="V172" s="200"/>
      <c r="W172" s="200">
        <v>0</v>
      </c>
      <c r="X172" s="125">
        <v>0</v>
      </c>
      <c r="Y172" s="124">
        <v>0</v>
      </c>
      <c r="Z172" s="224">
        <v>0</v>
      </c>
      <c r="AA172" s="224">
        <v>0</v>
      </c>
      <c r="AB172" s="230">
        <v>0</v>
      </c>
      <c r="AC172" s="233">
        <v>0</v>
      </c>
      <c r="AD172" s="233">
        <v>0</v>
      </c>
      <c r="AE172" s="236">
        <v>0</v>
      </c>
      <c r="AF172" s="240">
        <v>0</v>
      </c>
      <c r="AG172" s="247">
        <v>0</v>
      </c>
      <c r="AH172" s="251">
        <v>0</v>
      </c>
      <c r="AI172" s="254">
        <v>0</v>
      </c>
      <c r="AJ172" s="149">
        <v>0</v>
      </c>
      <c r="AK172" s="163"/>
      <c r="AL172" s="204"/>
      <c r="AM172" s="209"/>
      <c r="AN172" s="234"/>
      <c r="AO172" s="234"/>
      <c r="AP172" s="234"/>
      <c r="AQ172" s="234"/>
      <c r="AR172" s="234"/>
      <c r="AS172" s="239"/>
      <c r="AT172" s="243"/>
      <c r="AU172" s="249"/>
      <c r="AV172" s="252"/>
      <c r="AW172" s="135"/>
      <c r="AX172" s="170" t="s">
        <v>16</v>
      </c>
      <c r="AY172" s="148">
        <f>SUM($S172:AJ172)</f>
        <v>0.08</v>
      </c>
      <c r="AZ172" s="385"/>
      <c r="BA172" s="386"/>
      <c r="BB172" s="155"/>
      <c r="BC172" s="195"/>
      <c r="BD172" s="195"/>
      <c r="BE172" s="195"/>
      <c r="BF172" s="195"/>
      <c r="BG172" s="195"/>
      <c r="BH172" s="195"/>
      <c r="BI172" s="195"/>
      <c r="BJ172" s="195"/>
      <c r="BK172" s="159"/>
      <c r="BL172" s="159"/>
      <c r="BM172" s="159"/>
      <c r="BN172" s="159"/>
      <c r="BO172" s="159"/>
    </row>
    <row r="173" spans="1:67" s="104" customFormat="1" ht="39.950000000000003" customHeight="1" x14ac:dyDescent="0.35">
      <c r="A173" s="361"/>
      <c r="B173" s="303" t="s">
        <v>127</v>
      </c>
      <c r="C173" s="299" t="s">
        <v>9</v>
      </c>
      <c r="D173" s="299" t="s">
        <v>9</v>
      </c>
      <c r="E173" s="260" t="s">
        <v>37</v>
      </c>
      <c r="F173" s="276" t="s">
        <v>188</v>
      </c>
      <c r="G173" s="286" t="s">
        <v>215</v>
      </c>
      <c r="H173" s="300">
        <v>41852</v>
      </c>
      <c r="I173" s="301">
        <v>42183</v>
      </c>
      <c r="J173" s="373">
        <f t="shared" si="70"/>
        <v>331</v>
      </c>
      <c r="K173" s="271">
        <v>0</v>
      </c>
      <c r="L173" s="134" t="s">
        <v>15</v>
      </c>
      <c r="M173" s="124"/>
      <c r="N173" s="165"/>
      <c r="O173" s="165"/>
      <c r="P173" s="165"/>
      <c r="Q173" s="165"/>
      <c r="R173" s="165"/>
      <c r="S173" s="165"/>
      <c r="T173" s="165"/>
      <c r="U173" s="200"/>
      <c r="V173" s="200"/>
      <c r="W173" s="200"/>
      <c r="X173" s="228"/>
      <c r="Y173" s="228"/>
      <c r="Z173" s="229"/>
      <c r="AA173" s="229"/>
      <c r="AB173" s="161"/>
      <c r="AC173" s="161"/>
      <c r="AD173" s="233">
        <v>0.02</v>
      </c>
      <c r="AE173" s="236">
        <v>0.05</v>
      </c>
      <c r="AF173" s="240">
        <v>0.06</v>
      </c>
      <c r="AG173" s="247">
        <v>0.04</v>
      </c>
      <c r="AH173" s="251">
        <v>7.0000000000000007E-2</v>
      </c>
      <c r="AI173" s="254">
        <v>7.0000000000000007E-2</v>
      </c>
      <c r="AJ173" s="259">
        <v>0.08</v>
      </c>
      <c r="AK173" s="160">
        <v>0.13</v>
      </c>
      <c r="AL173" s="160">
        <v>0.14000000000000001</v>
      </c>
      <c r="AM173" s="160">
        <v>0.16</v>
      </c>
      <c r="AN173" s="234">
        <v>0.18</v>
      </c>
      <c r="AO173" s="234"/>
      <c r="AP173" s="234"/>
      <c r="AQ173" s="234"/>
      <c r="AR173" s="234"/>
      <c r="AS173" s="239"/>
      <c r="AT173" s="243"/>
      <c r="AU173" s="249"/>
      <c r="AV173" s="252"/>
      <c r="AW173" s="135"/>
      <c r="AX173" s="170" t="s">
        <v>15</v>
      </c>
      <c r="AY173" s="147">
        <f>SUM($S173:AJ173)</f>
        <v>0.39000000000000007</v>
      </c>
      <c r="AZ173" s="385" t="str">
        <f t="shared" ref="AZ173" si="87">IF(AY174&lt;AY173,"ATRASADA",IF(AY174=0,"OBRA A INICIAR",IF(BA173&gt;=1,"CONCLUÍDA",IF(AY174&gt;AY173,"ADIANTADA","CONFORME O PREVISTO"))))</f>
        <v>ADIANTADA</v>
      </c>
      <c r="BA173" s="386">
        <f>SUM(M174:AJ174,K173)</f>
        <v>0.52</v>
      </c>
      <c r="BB173" s="155"/>
      <c r="BC173" s="195"/>
      <c r="BD173" s="195"/>
      <c r="BE173" s="195"/>
      <c r="BF173" s="195"/>
      <c r="BG173" s="195"/>
      <c r="BH173" s="195"/>
      <c r="BI173" s="195"/>
      <c r="BJ173" s="195"/>
      <c r="BK173" s="159"/>
      <c r="BL173" s="159"/>
      <c r="BM173" s="159"/>
      <c r="BN173" s="159"/>
      <c r="BO173" s="159"/>
    </row>
    <row r="174" spans="1:67" s="104" customFormat="1" ht="39.950000000000003" customHeight="1" thickBot="1" x14ac:dyDescent="0.4">
      <c r="A174" s="362"/>
      <c r="B174" s="335"/>
      <c r="C174" s="333"/>
      <c r="D174" s="333"/>
      <c r="E174" s="262"/>
      <c r="F174" s="277"/>
      <c r="G174" s="287"/>
      <c r="H174" s="347"/>
      <c r="I174" s="343"/>
      <c r="J174" s="371"/>
      <c r="K174" s="271"/>
      <c r="L174" s="136" t="s">
        <v>16</v>
      </c>
      <c r="M174" s="131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32"/>
      <c r="Y174" s="131"/>
      <c r="Z174" s="245">
        <v>0</v>
      </c>
      <c r="AA174" s="245">
        <v>0</v>
      </c>
      <c r="AB174" s="245">
        <v>0</v>
      </c>
      <c r="AC174" s="245">
        <v>0</v>
      </c>
      <c r="AD174" s="245">
        <v>0.05</v>
      </c>
      <c r="AE174" s="123">
        <v>0.1</v>
      </c>
      <c r="AF174" s="123">
        <v>0.06</v>
      </c>
      <c r="AG174" s="123">
        <v>0.16</v>
      </c>
      <c r="AH174" s="123">
        <v>0.08</v>
      </c>
      <c r="AI174" s="123">
        <v>0.05</v>
      </c>
      <c r="AJ174" s="395">
        <v>0.02</v>
      </c>
      <c r="AK174" s="163"/>
      <c r="AL174" s="204"/>
      <c r="AM174" s="209"/>
      <c r="AN174" s="234"/>
      <c r="AO174" s="234"/>
      <c r="AP174" s="234"/>
      <c r="AQ174" s="234"/>
      <c r="AR174" s="234"/>
      <c r="AS174" s="239"/>
      <c r="AT174" s="243"/>
      <c r="AU174" s="249"/>
      <c r="AV174" s="252"/>
      <c r="AW174" s="258"/>
      <c r="AX174" s="169" t="s">
        <v>16</v>
      </c>
      <c r="AY174" s="148">
        <f>SUM($S174:AJ174)</f>
        <v>0.52</v>
      </c>
      <c r="AZ174" s="382"/>
      <c r="BA174" s="384"/>
      <c r="BB174" s="155"/>
      <c r="BC174" s="195"/>
      <c r="BD174" s="195"/>
      <c r="BE174" s="195"/>
      <c r="BF174" s="195"/>
      <c r="BG174" s="195"/>
      <c r="BH174" s="195"/>
      <c r="BI174" s="195"/>
      <c r="BJ174" s="195"/>
      <c r="BK174" s="159"/>
      <c r="BL174" s="159"/>
      <c r="BM174" s="159"/>
      <c r="BN174" s="159"/>
      <c r="BO174" s="159"/>
    </row>
    <row r="175" spans="1:67" s="104" customFormat="1" ht="50.25" customHeight="1" x14ac:dyDescent="0.35">
      <c r="A175" s="292" t="s">
        <v>196</v>
      </c>
      <c r="B175" s="336" t="s">
        <v>128</v>
      </c>
      <c r="C175" s="332"/>
      <c r="D175" s="332"/>
      <c r="E175" s="263" t="s">
        <v>37</v>
      </c>
      <c r="F175" s="288" t="s">
        <v>188</v>
      </c>
      <c r="G175" s="282" t="s">
        <v>216</v>
      </c>
      <c r="H175" s="346">
        <v>41852</v>
      </c>
      <c r="I175" s="342">
        <v>42183</v>
      </c>
      <c r="J175" s="370"/>
      <c r="K175" s="271">
        <v>0</v>
      </c>
      <c r="L175" s="137" t="s">
        <v>15</v>
      </c>
      <c r="M175" s="128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9"/>
      <c r="Y175" s="128"/>
      <c r="Z175" s="229"/>
      <c r="AA175" s="229"/>
      <c r="AB175" s="229"/>
      <c r="AC175" s="229"/>
      <c r="AD175" s="244">
        <v>0.02</v>
      </c>
      <c r="AE175" s="122">
        <v>0.05</v>
      </c>
      <c r="AF175" s="122">
        <v>0.06</v>
      </c>
      <c r="AG175" s="122">
        <v>0.04</v>
      </c>
      <c r="AH175" s="122">
        <v>7.0000000000000007E-2</v>
      </c>
      <c r="AI175" s="122">
        <v>7.0000000000000007E-2</v>
      </c>
      <c r="AJ175" s="122">
        <v>0.08</v>
      </c>
      <c r="AK175" s="122">
        <v>0.13</v>
      </c>
      <c r="AL175" s="122">
        <v>0.14000000000000001</v>
      </c>
      <c r="AM175" s="122">
        <v>0.16</v>
      </c>
      <c r="AN175" s="144">
        <v>0.18</v>
      </c>
      <c r="AO175" s="234"/>
      <c r="AP175" s="234"/>
      <c r="AQ175" s="234"/>
      <c r="AR175" s="234"/>
      <c r="AS175" s="239"/>
      <c r="AT175" s="243"/>
      <c r="AU175" s="249"/>
      <c r="AV175" s="252"/>
      <c r="AW175" s="206"/>
      <c r="AX175" s="168" t="s">
        <v>15</v>
      </c>
      <c r="AY175" s="147">
        <f>SUM($S175:AJ175)</f>
        <v>0.39000000000000007</v>
      </c>
      <c r="AZ175" s="381" t="str">
        <f t="shared" ref="AZ175" si="88">IF(AY176&lt;AY175,"ATRASADA",IF(AY176=0,"OBRA A INICIAR",IF(BA175&gt;=1,"CONCLUÍDA",IF(AY176&gt;AY175,"ADIANTADA","CONFORME O PREVISTO"))))</f>
        <v>ADIANTADA</v>
      </c>
      <c r="BA175" s="383">
        <f>SUM(M176:AJ176,K175)</f>
        <v>0.62</v>
      </c>
      <c r="BB175" s="155"/>
      <c r="BC175" s="195"/>
      <c r="BD175" s="195"/>
      <c r="BE175" s="195"/>
      <c r="BF175" s="195"/>
      <c r="BG175" s="195"/>
      <c r="BH175" s="195"/>
      <c r="BI175" s="195"/>
      <c r="BJ175" s="195"/>
      <c r="BK175" s="159"/>
      <c r="BL175" s="159"/>
      <c r="BM175" s="159"/>
      <c r="BN175" s="159"/>
      <c r="BO175" s="159"/>
    </row>
    <row r="176" spans="1:67" s="104" customFormat="1" ht="60.75" customHeight="1" thickBot="1" x14ac:dyDescent="0.4">
      <c r="A176" s="293"/>
      <c r="B176" s="337"/>
      <c r="C176" s="333"/>
      <c r="D176" s="333"/>
      <c r="E176" s="262"/>
      <c r="F176" s="277"/>
      <c r="G176" s="287"/>
      <c r="H176" s="347"/>
      <c r="I176" s="343"/>
      <c r="J176" s="371"/>
      <c r="K176" s="271"/>
      <c r="L176" s="136" t="s">
        <v>16</v>
      </c>
      <c r="M176" s="131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32"/>
      <c r="Y176" s="131"/>
      <c r="Z176" s="123">
        <v>0</v>
      </c>
      <c r="AA176" s="123">
        <v>0</v>
      </c>
      <c r="AB176" s="123">
        <v>0</v>
      </c>
      <c r="AC176" s="123">
        <v>0</v>
      </c>
      <c r="AD176" s="123">
        <v>0.06</v>
      </c>
      <c r="AE176" s="123">
        <v>0.05</v>
      </c>
      <c r="AF176" s="123">
        <v>7.0000000000000007E-2</v>
      </c>
      <c r="AG176" s="123">
        <v>0.17</v>
      </c>
      <c r="AH176" s="123">
        <v>0.1</v>
      </c>
      <c r="AI176" s="123">
        <v>0.12</v>
      </c>
      <c r="AJ176" s="395">
        <v>0.05</v>
      </c>
      <c r="AK176" s="163"/>
      <c r="AL176" s="204"/>
      <c r="AM176" s="209"/>
      <c r="AN176" s="234"/>
      <c r="AO176" s="234"/>
      <c r="AP176" s="234"/>
      <c r="AQ176" s="234"/>
      <c r="AR176" s="234"/>
      <c r="AS176" s="135"/>
      <c r="AT176" s="243"/>
      <c r="AU176" s="249"/>
      <c r="AV176" s="252"/>
      <c r="AW176" s="135"/>
      <c r="AX176" s="170" t="s">
        <v>16</v>
      </c>
      <c r="AY176" s="148">
        <f>SUM($S176:AJ176)</f>
        <v>0.62</v>
      </c>
      <c r="AZ176" s="385"/>
      <c r="BA176" s="386"/>
      <c r="BB176" s="155"/>
      <c r="BC176" s="195"/>
      <c r="BD176" s="195"/>
      <c r="BE176" s="195"/>
      <c r="BF176" s="195"/>
      <c r="BG176" s="195"/>
      <c r="BH176" s="195"/>
      <c r="BI176" s="195"/>
      <c r="BJ176" s="195"/>
      <c r="BK176" s="159"/>
      <c r="BL176" s="159"/>
      <c r="BM176" s="159"/>
      <c r="BN176" s="159"/>
      <c r="BO176" s="159"/>
    </row>
    <row r="177" spans="1:67" s="104" customFormat="1" ht="39.950000000000003" customHeight="1" x14ac:dyDescent="0.35">
      <c r="A177" s="294" t="s">
        <v>202</v>
      </c>
      <c r="B177" s="306" t="s">
        <v>129</v>
      </c>
      <c r="C177" s="332" t="s">
        <v>9</v>
      </c>
      <c r="D177" s="332" t="s">
        <v>9</v>
      </c>
      <c r="E177" s="263" t="s">
        <v>37</v>
      </c>
      <c r="F177" s="280" t="s">
        <v>188</v>
      </c>
      <c r="G177" s="282" t="s">
        <v>38</v>
      </c>
      <c r="H177" s="339">
        <v>41435</v>
      </c>
      <c r="I177" s="349">
        <v>41698</v>
      </c>
      <c r="J177" s="370">
        <f t="shared" si="70"/>
        <v>263</v>
      </c>
      <c r="K177" s="271">
        <v>0</v>
      </c>
      <c r="L177" s="127" t="s">
        <v>15</v>
      </c>
      <c r="M177" s="128"/>
      <c r="N177" s="122"/>
      <c r="O177" s="122"/>
      <c r="P177" s="122">
        <v>0.15</v>
      </c>
      <c r="Q177" s="122">
        <v>0.06</v>
      </c>
      <c r="R177" s="122">
        <v>7.0000000000000007E-2</v>
      </c>
      <c r="S177" s="122">
        <v>0.08</v>
      </c>
      <c r="T177" s="122">
        <v>7.0000000000000007E-2</v>
      </c>
      <c r="U177" s="122">
        <v>7.0000000000000007E-2</v>
      </c>
      <c r="V177" s="122">
        <v>0.15</v>
      </c>
      <c r="W177" s="122">
        <v>0.17</v>
      </c>
      <c r="X177" s="129">
        <v>0.18</v>
      </c>
      <c r="Y177" s="128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44"/>
      <c r="AK177" s="163"/>
      <c r="AL177" s="204"/>
      <c r="AM177" s="209"/>
      <c r="AN177" s="222"/>
      <c r="AO177" s="222"/>
      <c r="AP177" s="206"/>
      <c r="AQ177" s="206"/>
      <c r="AR177" s="206"/>
      <c r="AS177" s="206"/>
      <c r="AT177" s="206"/>
      <c r="AU177" s="249"/>
      <c r="AV177" s="252"/>
      <c r="AW177" s="206"/>
      <c r="AX177" s="168" t="s">
        <v>15</v>
      </c>
      <c r="AY177" s="147">
        <f>SUM($S177:AJ177)</f>
        <v>0.72</v>
      </c>
      <c r="AZ177" s="381" t="str">
        <f t="shared" ref="AZ177" si="89">IF(AY178&lt;AY177,"ATRASADA",IF(AY178=0,"OBRA A INICIAR",IF(BA177&gt;=1,"CONCLUÍDA",IF(AY178&gt;AY177,"ADIANTADA","CONFORME O PREVISTO"))))</f>
        <v>CONCLUÍDA</v>
      </c>
      <c r="BA177" s="383">
        <f>SUM(M178:AJ178,K177)</f>
        <v>1</v>
      </c>
      <c r="BB177" s="155"/>
      <c r="BC177" s="195"/>
      <c r="BD177" s="195"/>
      <c r="BE177" s="195"/>
      <c r="BF177" s="195"/>
      <c r="BG177" s="195"/>
      <c r="BH177" s="195"/>
      <c r="BI177" s="195"/>
      <c r="BJ177" s="195"/>
      <c r="BK177" s="159"/>
      <c r="BL177" s="159"/>
      <c r="BM177" s="159"/>
      <c r="BN177" s="159"/>
      <c r="BO177" s="159"/>
    </row>
    <row r="178" spans="1:67" s="104" customFormat="1" ht="39.950000000000003" customHeight="1" x14ac:dyDescent="0.35">
      <c r="A178" s="295"/>
      <c r="B178" s="321"/>
      <c r="C178" s="299"/>
      <c r="D178" s="299"/>
      <c r="E178" s="261"/>
      <c r="F178" s="281"/>
      <c r="G178" s="283"/>
      <c r="H178" s="329"/>
      <c r="I178" s="313"/>
      <c r="J178" s="372"/>
      <c r="K178" s="271"/>
      <c r="L178" s="133" t="s">
        <v>16</v>
      </c>
      <c r="M178" s="124"/>
      <c r="N178" s="165"/>
      <c r="O178" s="165"/>
      <c r="P178" s="165">
        <v>0.15</v>
      </c>
      <c r="Q178" s="165">
        <v>0.06</v>
      </c>
      <c r="R178" s="165">
        <v>7.0000000000000007E-2</v>
      </c>
      <c r="S178" s="165">
        <v>0.39</v>
      </c>
      <c r="T178" s="165">
        <v>0.3</v>
      </c>
      <c r="U178" s="200">
        <v>0.02</v>
      </c>
      <c r="V178" s="200">
        <v>0.01</v>
      </c>
      <c r="W178" s="200">
        <v>0</v>
      </c>
      <c r="X178" s="125">
        <v>0</v>
      </c>
      <c r="Y178" s="124">
        <v>0</v>
      </c>
      <c r="Z178" s="224">
        <v>0</v>
      </c>
      <c r="AA178" s="224">
        <v>0</v>
      </c>
      <c r="AB178" s="230">
        <v>0</v>
      </c>
      <c r="AC178" s="233">
        <v>0</v>
      </c>
      <c r="AD178" s="233">
        <v>0</v>
      </c>
      <c r="AE178" s="236">
        <v>0</v>
      </c>
      <c r="AF178" s="240">
        <v>0</v>
      </c>
      <c r="AG178" s="247">
        <v>0</v>
      </c>
      <c r="AH178" s="251">
        <v>0</v>
      </c>
      <c r="AI178" s="254">
        <v>0</v>
      </c>
      <c r="AJ178" s="149">
        <v>0</v>
      </c>
      <c r="AK178" s="163"/>
      <c r="AL178" s="135"/>
      <c r="AM178" s="209"/>
      <c r="AN178" s="222"/>
      <c r="AO178" s="222"/>
      <c r="AP178" s="135"/>
      <c r="AQ178" s="135"/>
      <c r="AR178" s="135"/>
      <c r="AS178" s="135"/>
      <c r="AT178" s="135"/>
      <c r="AU178" s="249"/>
      <c r="AV178" s="252"/>
      <c r="AW178" s="135"/>
      <c r="AX178" s="170" t="s">
        <v>16</v>
      </c>
      <c r="AY178" s="148">
        <f>SUM($S178:AJ178)</f>
        <v>0.72</v>
      </c>
      <c r="AZ178" s="385"/>
      <c r="BA178" s="386"/>
      <c r="BB178" s="155"/>
      <c r="BC178" s="195"/>
      <c r="BD178" s="195"/>
      <c r="BE178" s="195"/>
      <c r="BF178" s="195"/>
      <c r="BG178" s="195"/>
      <c r="BH178" s="195"/>
      <c r="BI178" s="195"/>
      <c r="BJ178" s="195"/>
      <c r="BK178" s="159"/>
      <c r="BL178" s="159"/>
      <c r="BM178" s="159"/>
      <c r="BN178" s="159"/>
      <c r="BO178" s="159"/>
    </row>
    <row r="179" spans="1:67" s="104" customFormat="1" ht="39.950000000000003" customHeight="1" x14ac:dyDescent="0.35">
      <c r="A179" s="295"/>
      <c r="B179" s="321" t="s">
        <v>130</v>
      </c>
      <c r="C179" s="299" t="s">
        <v>9</v>
      </c>
      <c r="D179" s="299" t="s">
        <v>9</v>
      </c>
      <c r="E179" s="260" t="s">
        <v>37</v>
      </c>
      <c r="F179" s="284" t="s">
        <v>188</v>
      </c>
      <c r="G179" s="286" t="s">
        <v>38</v>
      </c>
      <c r="H179" s="329">
        <v>41416</v>
      </c>
      <c r="I179" s="313">
        <v>41726</v>
      </c>
      <c r="J179" s="373">
        <f t="shared" si="70"/>
        <v>310</v>
      </c>
      <c r="K179" s="271">
        <v>0</v>
      </c>
      <c r="L179" s="133" t="s">
        <v>15</v>
      </c>
      <c r="M179" s="124"/>
      <c r="N179" s="165"/>
      <c r="O179" s="165">
        <v>0.1</v>
      </c>
      <c r="P179" s="165">
        <v>0.2</v>
      </c>
      <c r="Q179" s="165">
        <v>0.34</v>
      </c>
      <c r="R179" s="165">
        <v>0.12</v>
      </c>
      <c r="S179" s="165">
        <v>0</v>
      </c>
      <c r="T179" s="165">
        <v>0.04</v>
      </c>
      <c r="U179" s="200">
        <v>0.04</v>
      </c>
      <c r="V179" s="200">
        <v>0.03</v>
      </c>
      <c r="W179" s="200">
        <v>0.04</v>
      </c>
      <c r="X179" s="208">
        <v>0.03</v>
      </c>
      <c r="Y179" s="125">
        <v>0.06</v>
      </c>
      <c r="Z179" s="224"/>
      <c r="AA179" s="224"/>
      <c r="AB179" s="230"/>
      <c r="AC179" s="233"/>
      <c r="AD179" s="233"/>
      <c r="AE179" s="236"/>
      <c r="AF179" s="240"/>
      <c r="AG179" s="247"/>
      <c r="AH179" s="251"/>
      <c r="AI179" s="254"/>
      <c r="AJ179" s="149"/>
      <c r="AK179" s="163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252"/>
      <c r="AW179" s="135"/>
      <c r="AX179" s="170" t="s">
        <v>15</v>
      </c>
      <c r="AY179" s="147">
        <f>SUM($S179:AJ179)</f>
        <v>0.24</v>
      </c>
      <c r="AZ179" s="385" t="str">
        <f t="shared" ref="AZ179" si="90">IF(AY180&lt;AY179,"ATRASADA",IF(AY180=0,"OBRA A INICIAR",IF(BA179&gt;=1,"CONCLUÍDA",IF(AY180&gt;AY179,"ADIANTADA","CONFORME O PREVISTO"))))</f>
        <v>CONCLUÍDA</v>
      </c>
      <c r="BA179" s="386">
        <f>SUM(M180:AJ180,K179)</f>
        <v>1.0000000000000002</v>
      </c>
      <c r="BB179" s="155"/>
      <c r="BC179" s="195"/>
      <c r="BD179" s="195"/>
      <c r="BE179" s="195"/>
      <c r="BF179" s="195"/>
      <c r="BG179" s="195"/>
      <c r="BH179" s="195"/>
      <c r="BI179" s="195"/>
      <c r="BJ179" s="195"/>
      <c r="BK179" s="159"/>
      <c r="BL179" s="159"/>
      <c r="BM179" s="159"/>
      <c r="BN179" s="159"/>
      <c r="BO179" s="159"/>
    </row>
    <row r="180" spans="1:67" s="104" customFormat="1" ht="39.950000000000003" customHeight="1" x14ac:dyDescent="0.35">
      <c r="A180" s="295"/>
      <c r="B180" s="321"/>
      <c r="C180" s="299"/>
      <c r="D180" s="299"/>
      <c r="E180" s="261"/>
      <c r="F180" s="281"/>
      <c r="G180" s="283"/>
      <c r="H180" s="329"/>
      <c r="I180" s="313"/>
      <c r="J180" s="372"/>
      <c r="K180" s="271"/>
      <c r="L180" s="133" t="s">
        <v>16</v>
      </c>
      <c r="M180" s="124"/>
      <c r="N180" s="165"/>
      <c r="O180" s="165">
        <v>0.1</v>
      </c>
      <c r="P180" s="165">
        <v>0.2</v>
      </c>
      <c r="Q180" s="165">
        <v>0.34</v>
      </c>
      <c r="R180" s="165">
        <v>0.12</v>
      </c>
      <c r="S180" s="165">
        <v>0.16</v>
      </c>
      <c r="T180" s="165">
        <v>0.05</v>
      </c>
      <c r="U180" s="200">
        <v>0.02</v>
      </c>
      <c r="V180" s="200">
        <v>0.01</v>
      </c>
      <c r="W180" s="200">
        <v>0</v>
      </c>
      <c r="X180" s="125">
        <v>0</v>
      </c>
      <c r="Y180" s="124">
        <v>0</v>
      </c>
      <c r="Z180" s="224">
        <v>0</v>
      </c>
      <c r="AA180" s="224">
        <v>0</v>
      </c>
      <c r="AB180" s="230">
        <v>0</v>
      </c>
      <c r="AC180" s="233">
        <v>0</v>
      </c>
      <c r="AD180" s="233">
        <v>0</v>
      </c>
      <c r="AE180" s="236">
        <v>0</v>
      </c>
      <c r="AF180" s="240">
        <v>0</v>
      </c>
      <c r="AG180" s="247">
        <v>0</v>
      </c>
      <c r="AH180" s="251">
        <v>0</v>
      </c>
      <c r="AI180" s="254">
        <v>0</v>
      </c>
      <c r="AJ180" s="149">
        <v>0</v>
      </c>
      <c r="AK180" s="163"/>
      <c r="AL180" s="135"/>
      <c r="AM180" s="135"/>
      <c r="AN180" s="135"/>
      <c r="AO180" s="135"/>
      <c r="AP180" s="135"/>
      <c r="AQ180" s="135"/>
      <c r="AR180" s="135"/>
      <c r="AS180" s="135"/>
      <c r="AT180" s="135"/>
      <c r="AU180" s="135"/>
      <c r="AV180" s="252"/>
      <c r="AW180" s="135"/>
      <c r="AX180" s="170" t="s">
        <v>16</v>
      </c>
      <c r="AY180" s="148">
        <f>SUM($S180:AJ180)</f>
        <v>0.24000000000000002</v>
      </c>
      <c r="AZ180" s="385"/>
      <c r="BA180" s="386"/>
      <c r="BB180" s="155"/>
      <c r="BC180" s="195"/>
      <c r="BD180" s="195"/>
      <c r="BE180" s="195"/>
      <c r="BF180" s="195"/>
      <c r="BG180" s="195"/>
      <c r="BH180" s="195"/>
      <c r="BI180" s="195"/>
      <c r="BJ180" s="195"/>
      <c r="BK180" s="159"/>
      <c r="BL180" s="159"/>
      <c r="BM180" s="159"/>
      <c r="BN180" s="159"/>
      <c r="BO180" s="159"/>
    </row>
    <row r="181" spans="1:67" s="104" customFormat="1" ht="39.950000000000003" customHeight="1" x14ac:dyDescent="0.35">
      <c r="A181" s="295"/>
      <c r="B181" s="321" t="s">
        <v>131</v>
      </c>
      <c r="C181" s="299" t="s">
        <v>9</v>
      </c>
      <c r="D181" s="299" t="s">
        <v>9</v>
      </c>
      <c r="E181" s="260" t="s">
        <v>37</v>
      </c>
      <c r="F181" s="284" t="s">
        <v>188</v>
      </c>
      <c r="G181" s="286" t="s">
        <v>38</v>
      </c>
      <c r="H181" s="329">
        <v>41422</v>
      </c>
      <c r="I181" s="313">
        <v>41726</v>
      </c>
      <c r="J181" s="373">
        <f t="shared" si="70"/>
        <v>304</v>
      </c>
      <c r="K181" s="271">
        <v>0</v>
      </c>
      <c r="L181" s="133" t="s">
        <v>15</v>
      </c>
      <c r="M181" s="124"/>
      <c r="N181" s="165"/>
      <c r="O181" s="165">
        <v>0.13</v>
      </c>
      <c r="P181" s="165">
        <v>0.08</v>
      </c>
      <c r="Q181" s="165">
        <v>0.31</v>
      </c>
      <c r="R181" s="165">
        <v>0.04</v>
      </c>
      <c r="S181" s="165">
        <v>0</v>
      </c>
      <c r="T181" s="165">
        <v>0.05</v>
      </c>
      <c r="U181" s="200">
        <v>0.04</v>
      </c>
      <c r="V181" s="200">
        <v>0.06</v>
      </c>
      <c r="W181" s="200">
        <v>7.0000000000000007E-2</v>
      </c>
      <c r="X181" s="208">
        <v>0.1</v>
      </c>
      <c r="Y181" s="125">
        <v>0.12</v>
      </c>
      <c r="Z181" s="224"/>
      <c r="AA181" s="224"/>
      <c r="AB181" s="230"/>
      <c r="AC181" s="233"/>
      <c r="AD181" s="233"/>
      <c r="AE181" s="236"/>
      <c r="AF181" s="240"/>
      <c r="AG181" s="247"/>
      <c r="AH181" s="251"/>
      <c r="AI181" s="254"/>
      <c r="AJ181" s="149"/>
      <c r="AK181" s="163"/>
      <c r="AL181" s="135"/>
      <c r="AM181" s="135"/>
      <c r="AN181" s="135"/>
      <c r="AO181" s="135"/>
      <c r="AP181" s="135"/>
      <c r="AQ181" s="135"/>
      <c r="AR181" s="135"/>
      <c r="AS181" s="135"/>
      <c r="AT181" s="135"/>
      <c r="AU181" s="135"/>
      <c r="AV181" s="252"/>
      <c r="AW181" s="135"/>
      <c r="AX181" s="170" t="s">
        <v>15</v>
      </c>
      <c r="AY181" s="147">
        <f>SUM($S181:AJ181)</f>
        <v>0.44</v>
      </c>
      <c r="AZ181" s="385" t="str">
        <f t="shared" ref="AZ181" si="91">IF(AY182&lt;AY181,"ATRASADA",IF(AY182=0,"OBRA A INICIAR",IF(BA181&gt;=1,"CONCLUÍDA",IF(AY182&gt;AY181,"ADIANTADA","CONFORME O PREVISTO"))))</f>
        <v>CONCLUÍDA</v>
      </c>
      <c r="BA181" s="386">
        <f>SUM(M182:AJ182,K181)</f>
        <v>1</v>
      </c>
      <c r="BB181" s="155"/>
      <c r="BC181" s="195"/>
      <c r="BD181" s="195"/>
      <c r="BE181" s="195"/>
      <c r="BF181" s="195"/>
      <c r="BG181" s="195"/>
      <c r="BH181" s="195"/>
      <c r="BI181" s="195"/>
      <c r="BJ181" s="195"/>
      <c r="BK181" s="159"/>
      <c r="BL181" s="159"/>
      <c r="BM181" s="159"/>
      <c r="BN181" s="159"/>
      <c r="BO181" s="159"/>
    </row>
    <row r="182" spans="1:67" s="104" customFormat="1" ht="39.950000000000003" customHeight="1" x14ac:dyDescent="0.35">
      <c r="A182" s="295"/>
      <c r="B182" s="321"/>
      <c r="C182" s="299"/>
      <c r="D182" s="299"/>
      <c r="E182" s="261"/>
      <c r="F182" s="281"/>
      <c r="G182" s="283"/>
      <c r="H182" s="329"/>
      <c r="I182" s="313"/>
      <c r="J182" s="372"/>
      <c r="K182" s="271"/>
      <c r="L182" s="133" t="s">
        <v>16</v>
      </c>
      <c r="M182" s="124"/>
      <c r="N182" s="165"/>
      <c r="O182" s="165">
        <v>0.13</v>
      </c>
      <c r="P182" s="165">
        <v>0.08</v>
      </c>
      <c r="Q182" s="165">
        <v>0.31</v>
      </c>
      <c r="R182" s="165">
        <v>0.04</v>
      </c>
      <c r="S182" s="165">
        <v>0.31</v>
      </c>
      <c r="T182" s="165">
        <v>0.08</v>
      </c>
      <c r="U182" s="200">
        <v>0.03</v>
      </c>
      <c r="V182" s="200">
        <v>0.02</v>
      </c>
      <c r="W182" s="200">
        <v>0</v>
      </c>
      <c r="X182" s="125">
        <v>0</v>
      </c>
      <c r="Y182" s="124">
        <v>0</v>
      </c>
      <c r="Z182" s="224">
        <v>0</v>
      </c>
      <c r="AA182" s="224">
        <v>0</v>
      </c>
      <c r="AB182" s="230">
        <v>0</v>
      </c>
      <c r="AC182" s="233">
        <v>0</v>
      </c>
      <c r="AD182" s="233">
        <v>0</v>
      </c>
      <c r="AE182" s="236">
        <v>0</v>
      </c>
      <c r="AF182" s="240">
        <v>0</v>
      </c>
      <c r="AG182" s="247">
        <v>0</v>
      </c>
      <c r="AH182" s="251">
        <v>0</v>
      </c>
      <c r="AI182" s="254">
        <v>0</v>
      </c>
      <c r="AJ182" s="149">
        <v>0</v>
      </c>
      <c r="AK182" s="163"/>
      <c r="AL182" s="135"/>
      <c r="AM182" s="135"/>
      <c r="AN182" s="135"/>
      <c r="AO182" s="135"/>
      <c r="AP182" s="135"/>
      <c r="AQ182" s="135"/>
      <c r="AR182" s="135"/>
      <c r="AS182" s="135"/>
      <c r="AT182" s="135"/>
      <c r="AU182" s="135"/>
      <c r="AV182" s="252"/>
      <c r="AW182" s="135"/>
      <c r="AX182" s="170" t="s">
        <v>16</v>
      </c>
      <c r="AY182" s="148">
        <f>SUM($S182:AJ182)</f>
        <v>0.44000000000000006</v>
      </c>
      <c r="AZ182" s="385"/>
      <c r="BA182" s="386"/>
      <c r="BB182" s="155"/>
      <c r="BC182" s="195"/>
      <c r="BD182" s="195"/>
      <c r="BE182" s="195"/>
      <c r="BF182" s="195"/>
      <c r="BG182" s="195"/>
      <c r="BH182" s="195"/>
      <c r="BI182" s="195"/>
      <c r="BJ182" s="195"/>
      <c r="BK182" s="159"/>
      <c r="BL182" s="159"/>
      <c r="BM182" s="159"/>
      <c r="BN182" s="159"/>
      <c r="BO182" s="159"/>
    </row>
    <row r="183" spans="1:67" s="104" customFormat="1" ht="39.950000000000003" customHeight="1" x14ac:dyDescent="0.35">
      <c r="A183" s="295"/>
      <c r="B183" s="303" t="s">
        <v>132</v>
      </c>
      <c r="C183" s="299" t="s">
        <v>9</v>
      </c>
      <c r="D183" s="299" t="s">
        <v>9</v>
      </c>
      <c r="E183" s="260" t="s">
        <v>37</v>
      </c>
      <c r="F183" s="284" t="s">
        <v>188</v>
      </c>
      <c r="G183" s="286" t="s">
        <v>38</v>
      </c>
      <c r="H183" s="300">
        <v>41501</v>
      </c>
      <c r="I183" s="301">
        <v>41698</v>
      </c>
      <c r="J183" s="373">
        <f t="shared" si="70"/>
        <v>197</v>
      </c>
      <c r="K183" s="271">
        <v>0</v>
      </c>
      <c r="L183" s="134" t="s">
        <v>15</v>
      </c>
      <c r="M183" s="124"/>
      <c r="N183" s="165"/>
      <c r="O183" s="165"/>
      <c r="P183" s="165"/>
      <c r="Q183" s="165"/>
      <c r="R183" s="165">
        <v>0.1</v>
      </c>
      <c r="S183" s="165">
        <v>7.0000000000000007E-2</v>
      </c>
      <c r="T183" s="165">
        <v>0.09</v>
      </c>
      <c r="U183" s="200">
        <v>0.17</v>
      </c>
      <c r="V183" s="200">
        <v>0.16</v>
      </c>
      <c r="W183" s="200">
        <v>0.17</v>
      </c>
      <c r="X183" s="125">
        <v>0.24</v>
      </c>
      <c r="Y183" s="124"/>
      <c r="Z183" s="224"/>
      <c r="AA183" s="224"/>
      <c r="AB183" s="230"/>
      <c r="AC183" s="233"/>
      <c r="AD183" s="233"/>
      <c r="AE183" s="236"/>
      <c r="AF183" s="240"/>
      <c r="AG183" s="247"/>
      <c r="AH183" s="251"/>
      <c r="AI183" s="254"/>
      <c r="AJ183" s="149"/>
      <c r="AK183" s="163"/>
      <c r="AL183" s="135"/>
      <c r="AM183" s="135"/>
      <c r="AN183" s="135"/>
      <c r="AO183" s="135"/>
      <c r="AP183" s="135"/>
      <c r="AQ183" s="135"/>
      <c r="AR183" s="135"/>
      <c r="AS183" s="135"/>
      <c r="AT183" s="135"/>
      <c r="AU183" s="135"/>
      <c r="AV183" s="252"/>
      <c r="AW183" s="135"/>
      <c r="AX183" s="170" t="s">
        <v>15</v>
      </c>
      <c r="AY183" s="147">
        <f>SUM($S183:AJ183)</f>
        <v>0.9</v>
      </c>
      <c r="AZ183" s="385" t="str">
        <f t="shared" ref="AZ183" si="92">IF(AY184&lt;AY183,"ATRASADA",IF(AY184=0,"OBRA A INICIAR",IF(BA183&gt;=1,"CONCLUÍDA",IF(AY184&gt;AY183,"ADIANTADA","CONFORME O PREVISTO"))))</f>
        <v>CONCLUÍDA</v>
      </c>
      <c r="BA183" s="386">
        <f>SUM(M184:AJ184,K183)</f>
        <v>1</v>
      </c>
      <c r="BB183" s="155"/>
      <c r="BC183" s="195"/>
      <c r="BD183" s="195"/>
      <c r="BE183" s="195"/>
      <c r="BF183" s="195"/>
      <c r="BG183" s="195"/>
      <c r="BH183" s="195"/>
      <c r="BI183" s="195"/>
      <c r="BJ183" s="195"/>
      <c r="BK183" s="159"/>
      <c r="BL183" s="159"/>
      <c r="BM183" s="159"/>
      <c r="BN183" s="159"/>
      <c r="BO183" s="159"/>
    </row>
    <row r="184" spans="1:67" s="104" customFormat="1" ht="39.950000000000003" customHeight="1" x14ac:dyDescent="0.35">
      <c r="A184" s="295"/>
      <c r="B184" s="303"/>
      <c r="C184" s="299"/>
      <c r="D184" s="299"/>
      <c r="E184" s="261"/>
      <c r="F184" s="281"/>
      <c r="G184" s="283"/>
      <c r="H184" s="300"/>
      <c r="I184" s="301"/>
      <c r="J184" s="372"/>
      <c r="K184" s="271"/>
      <c r="L184" s="134" t="s">
        <v>16</v>
      </c>
      <c r="M184" s="124"/>
      <c r="N184" s="165"/>
      <c r="O184" s="165"/>
      <c r="P184" s="165"/>
      <c r="Q184" s="165"/>
      <c r="R184" s="165">
        <v>0.1</v>
      </c>
      <c r="S184" s="165">
        <v>0.26</v>
      </c>
      <c r="T184" s="165">
        <v>0.28000000000000003</v>
      </c>
      <c r="U184" s="200">
        <v>0.22</v>
      </c>
      <c r="V184" s="200">
        <v>0.1</v>
      </c>
      <c r="W184" s="200">
        <v>0.01</v>
      </c>
      <c r="X184" s="125">
        <v>0.03</v>
      </c>
      <c r="Y184" s="124"/>
      <c r="Z184" s="224">
        <v>0</v>
      </c>
      <c r="AA184" s="224">
        <v>0</v>
      </c>
      <c r="AB184" s="230">
        <v>0</v>
      </c>
      <c r="AC184" s="233">
        <v>0</v>
      </c>
      <c r="AD184" s="233">
        <v>0</v>
      </c>
      <c r="AE184" s="236">
        <v>0</v>
      </c>
      <c r="AF184" s="240">
        <v>0</v>
      </c>
      <c r="AG184" s="247">
        <v>0</v>
      </c>
      <c r="AH184" s="251">
        <v>0</v>
      </c>
      <c r="AI184" s="254">
        <v>0</v>
      </c>
      <c r="AJ184" s="149">
        <v>0</v>
      </c>
      <c r="AK184" s="163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252"/>
      <c r="AW184" s="135"/>
      <c r="AX184" s="170" t="s">
        <v>16</v>
      </c>
      <c r="AY184" s="148">
        <f>SUM($S184:AJ184)</f>
        <v>0.9</v>
      </c>
      <c r="AZ184" s="385"/>
      <c r="BA184" s="386"/>
      <c r="BB184" s="155"/>
      <c r="BC184" s="195"/>
      <c r="BD184" s="195"/>
      <c r="BE184" s="195"/>
      <c r="BF184" s="195"/>
      <c r="BG184" s="195"/>
      <c r="BH184" s="195"/>
      <c r="BI184" s="195"/>
      <c r="BJ184" s="195"/>
      <c r="BK184" s="159"/>
      <c r="BL184" s="159"/>
      <c r="BM184" s="159"/>
      <c r="BN184" s="159"/>
      <c r="BO184" s="159"/>
    </row>
    <row r="185" spans="1:67" s="104" customFormat="1" ht="39.950000000000003" customHeight="1" x14ac:dyDescent="0.35">
      <c r="A185" s="295"/>
      <c r="B185" s="303" t="s">
        <v>133</v>
      </c>
      <c r="C185" s="299" t="s">
        <v>9</v>
      </c>
      <c r="D185" s="299" t="s">
        <v>9</v>
      </c>
      <c r="E185" s="260" t="s">
        <v>37</v>
      </c>
      <c r="F185" s="284" t="s">
        <v>188</v>
      </c>
      <c r="G185" s="286" t="s">
        <v>38</v>
      </c>
      <c r="H185" s="300">
        <v>41183</v>
      </c>
      <c r="I185" s="301">
        <v>41608</v>
      </c>
      <c r="J185" s="373">
        <f t="shared" ref="J185:J217" si="93">I185-H185</f>
        <v>425</v>
      </c>
      <c r="K185" s="271">
        <v>0.28000000000000003</v>
      </c>
      <c r="L185" s="134" t="s">
        <v>15</v>
      </c>
      <c r="M185" s="124">
        <v>0.02</v>
      </c>
      <c r="N185" s="165">
        <v>1E-25</v>
      </c>
      <c r="O185" s="165">
        <v>1E-25</v>
      </c>
      <c r="P185" s="165">
        <v>0.01</v>
      </c>
      <c r="Q185" s="165">
        <v>0.2</v>
      </c>
      <c r="R185" s="165">
        <v>0.24</v>
      </c>
      <c r="S185" s="165">
        <v>7.0000000000000007E-2</v>
      </c>
      <c r="T185" s="165">
        <v>7.0000000000000007E-2</v>
      </c>
      <c r="U185" s="200">
        <v>0.11</v>
      </c>
      <c r="V185" s="200"/>
      <c r="W185" s="200"/>
      <c r="X185" s="125"/>
      <c r="Y185" s="124"/>
      <c r="Z185" s="224"/>
      <c r="AA185" s="224"/>
      <c r="AB185" s="230"/>
      <c r="AC185" s="233"/>
      <c r="AD185" s="233"/>
      <c r="AE185" s="236"/>
      <c r="AF185" s="240"/>
      <c r="AG185" s="247"/>
      <c r="AH185" s="251"/>
      <c r="AI185" s="254"/>
      <c r="AJ185" s="149"/>
      <c r="AK185" s="163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70" t="s">
        <v>15</v>
      </c>
      <c r="AY185" s="147">
        <f>SUM($S185:AJ185)</f>
        <v>0.25</v>
      </c>
      <c r="AZ185" s="385" t="str">
        <f t="shared" ref="AZ185" si="94">IF(AY186&lt;AY185,"ATRASADA",IF(AY186=0,"OBRA A INICIAR",IF(BA185&gt;=1,"CONCLUÍDA",IF(AY186&gt;AY185,"ADIANTADA","CONFORME O PREVISTO"))))</f>
        <v>CONCLUÍDA</v>
      </c>
      <c r="BA185" s="386">
        <f>SUM(M186:AJ186,K185)</f>
        <v>1</v>
      </c>
      <c r="BB185" s="155"/>
      <c r="BC185" s="195"/>
      <c r="BD185" s="195"/>
      <c r="BE185" s="195"/>
      <c r="BF185" s="195"/>
      <c r="BG185" s="195"/>
      <c r="BH185" s="195"/>
      <c r="BI185" s="195"/>
      <c r="BJ185" s="195"/>
      <c r="BK185" s="159"/>
      <c r="BL185" s="159"/>
      <c r="BM185" s="159"/>
      <c r="BN185" s="159"/>
      <c r="BO185" s="159"/>
    </row>
    <row r="186" spans="1:67" s="104" customFormat="1" ht="39.950000000000003" customHeight="1" x14ac:dyDescent="0.35">
      <c r="A186" s="295"/>
      <c r="B186" s="303"/>
      <c r="C186" s="299"/>
      <c r="D186" s="299"/>
      <c r="E186" s="261"/>
      <c r="F186" s="281"/>
      <c r="G186" s="283"/>
      <c r="H186" s="300"/>
      <c r="I186" s="301"/>
      <c r="J186" s="372"/>
      <c r="K186" s="271"/>
      <c r="L186" s="134" t="s">
        <v>16</v>
      </c>
      <c r="M186" s="124">
        <v>0.02</v>
      </c>
      <c r="N186" s="165">
        <v>1E-25</v>
      </c>
      <c r="O186" s="165">
        <v>1E-25</v>
      </c>
      <c r="P186" s="165">
        <v>0.01</v>
      </c>
      <c r="Q186" s="165">
        <v>0.2</v>
      </c>
      <c r="R186" s="165">
        <v>0.24</v>
      </c>
      <c r="S186" s="165">
        <v>0.17</v>
      </c>
      <c r="T186" s="165">
        <v>0.05</v>
      </c>
      <c r="U186" s="200">
        <v>0.03</v>
      </c>
      <c r="V186" s="200">
        <v>0</v>
      </c>
      <c r="W186" s="200">
        <v>0</v>
      </c>
      <c r="X186" s="125">
        <v>0</v>
      </c>
      <c r="Y186" s="124">
        <v>0</v>
      </c>
      <c r="Z186" s="224">
        <v>0</v>
      </c>
      <c r="AA186" s="224">
        <v>0</v>
      </c>
      <c r="AB186" s="230">
        <v>0</v>
      </c>
      <c r="AC186" s="233">
        <v>0</v>
      </c>
      <c r="AD186" s="233">
        <v>0</v>
      </c>
      <c r="AE186" s="236">
        <v>0</v>
      </c>
      <c r="AF186" s="240">
        <v>0</v>
      </c>
      <c r="AG186" s="247">
        <v>0</v>
      </c>
      <c r="AH186" s="251">
        <v>0</v>
      </c>
      <c r="AI186" s="254">
        <v>0</v>
      </c>
      <c r="AJ186" s="149">
        <v>0</v>
      </c>
      <c r="AK186" s="163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70" t="s">
        <v>16</v>
      </c>
      <c r="AY186" s="148">
        <f>SUM($S186:AJ186)</f>
        <v>0.25</v>
      </c>
      <c r="AZ186" s="385"/>
      <c r="BA186" s="386"/>
      <c r="BB186" s="155"/>
      <c r="BC186" s="195"/>
      <c r="BD186" s="195"/>
      <c r="BE186" s="195"/>
      <c r="BF186" s="195"/>
      <c r="BG186" s="195"/>
      <c r="BH186" s="195"/>
      <c r="BI186" s="195"/>
      <c r="BJ186" s="195"/>
      <c r="BK186" s="159"/>
      <c r="BL186" s="159"/>
      <c r="BM186" s="159"/>
      <c r="BN186" s="159"/>
      <c r="BO186" s="159"/>
    </row>
    <row r="187" spans="1:67" s="104" customFormat="1" ht="39.950000000000003" customHeight="1" x14ac:dyDescent="0.35">
      <c r="A187" s="295"/>
      <c r="B187" s="303" t="s">
        <v>134</v>
      </c>
      <c r="C187" s="299" t="s">
        <v>9</v>
      </c>
      <c r="D187" s="299" t="s">
        <v>9</v>
      </c>
      <c r="E187" s="260" t="s">
        <v>37</v>
      </c>
      <c r="F187" s="284" t="s">
        <v>188</v>
      </c>
      <c r="G187" s="286" t="s">
        <v>38</v>
      </c>
      <c r="H187" s="300">
        <v>41458</v>
      </c>
      <c r="I187" s="301">
        <v>41698</v>
      </c>
      <c r="J187" s="373">
        <f t="shared" si="93"/>
        <v>240</v>
      </c>
      <c r="K187" s="271">
        <v>0</v>
      </c>
      <c r="L187" s="134" t="s">
        <v>15</v>
      </c>
      <c r="M187" s="124"/>
      <c r="N187" s="165"/>
      <c r="O187" s="165"/>
      <c r="P187" s="165"/>
      <c r="Q187" s="165">
        <v>0.3</v>
      </c>
      <c r="R187" s="165">
        <v>0.2</v>
      </c>
      <c r="S187" s="165">
        <v>0.02</v>
      </c>
      <c r="T187" s="165">
        <v>0.03</v>
      </c>
      <c r="U187" s="200">
        <v>0.05</v>
      </c>
      <c r="V187" s="200">
        <v>0.08</v>
      </c>
      <c r="W187" s="200">
        <v>0.14000000000000001</v>
      </c>
      <c r="X187" s="125">
        <v>0.18</v>
      </c>
      <c r="Y187" s="124"/>
      <c r="Z187" s="224"/>
      <c r="AA187" s="224"/>
      <c r="AB187" s="230"/>
      <c r="AC187" s="233"/>
      <c r="AD187" s="233"/>
      <c r="AE187" s="236"/>
      <c r="AF187" s="240"/>
      <c r="AG187" s="247"/>
      <c r="AH187" s="251"/>
      <c r="AI187" s="254"/>
      <c r="AJ187" s="149"/>
      <c r="AK187" s="163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70" t="s">
        <v>15</v>
      </c>
      <c r="AY187" s="147">
        <f>SUM($S187:AJ187)</f>
        <v>0.5</v>
      </c>
      <c r="AZ187" s="385" t="str">
        <f t="shared" ref="AZ187" si="95">IF(AY188&lt;AY187,"ATRASADA",IF(AY188=0,"OBRA A INICIAR",IF(BA187&gt;=1,"CONCLUÍDA",IF(AY188&gt;AY187,"ADIANTADA","CONFORME O PREVISTO"))))</f>
        <v>CONCLUÍDA</v>
      </c>
      <c r="BA187" s="386">
        <f>SUM(M188:AJ188,K187)</f>
        <v>1</v>
      </c>
      <c r="BB187" s="155"/>
      <c r="BC187" s="195"/>
      <c r="BD187" s="195"/>
      <c r="BE187" s="195"/>
      <c r="BF187" s="195"/>
      <c r="BG187" s="195"/>
      <c r="BH187" s="195"/>
      <c r="BI187" s="195"/>
      <c r="BJ187" s="195"/>
      <c r="BK187" s="159"/>
      <c r="BL187" s="159"/>
      <c r="BM187" s="159"/>
      <c r="BN187" s="159"/>
      <c r="BO187" s="159"/>
    </row>
    <row r="188" spans="1:67" s="104" customFormat="1" ht="39.950000000000003" customHeight="1" x14ac:dyDescent="0.35">
      <c r="A188" s="295"/>
      <c r="B188" s="303"/>
      <c r="C188" s="299"/>
      <c r="D188" s="299"/>
      <c r="E188" s="261"/>
      <c r="F188" s="281"/>
      <c r="G188" s="283"/>
      <c r="H188" s="300"/>
      <c r="I188" s="301"/>
      <c r="J188" s="372"/>
      <c r="K188" s="271"/>
      <c r="L188" s="134" t="s">
        <v>16</v>
      </c>
      <c r="M188" s="124"/>
      <c r="N188" s="165"/>
      <c r="O188" s="165"/>
      <c r="P188" s="165"/>
      <c r="Q188" s="165">
        <v>0.3</v>
      </c>
      <c r="R188" s="165">
        <v>0.2</v>
      </c>
      <c r="S188" s="165">
        <v>0.33</v>
      </c>
      <c r="T188" s="165">
        <v>0.11</v>
      </c>
      <c r="U188" s="200">
        <v>0.05</v>
      </c>
      <c r="V188" s="200">
        <v>0.01</v>
      </c>
      <c r="W188" s="200">
        <v>0</v>
      </c>
      <c r="X188" s="125">
        <v>0</v>
      </c>
      <c r="Y188" s="124">
        <v>0</v>
      </c>
      <c r="Z188" s="224">
        <v>0</v>
      </c>
      <c r="AA188" s="224">
        <v>0</v>
      </c>
      <c r="AB188" s="230">
        <v>0</v>
      </c>
      <c r="AC188" s="233">
        <v>0</v>
      </c>
      <c r="AD188" s="233">
        <v>0</v>
      </c>
      <c r="AE188" s="236">
        <v>0</v>
      </c>
      <c r="AF188" s="240">
        <v>0</v>
      </c>
      <c r="AG188" s="247">
        <v>0</v>
      </c>
      <c r="AH188" s="251">
        <v>0</v>
      </c>
      <c r="AI188" s="254">
        <v>0</v>
      </c>
      <c r="AJ188" s="149">
        <v>0</v>
      </c>
      <c r="AK188" s="163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70" t="s">
        <v>16</v>
      </c>
      <c r="AY188" s="148">
        <f>SUM($S188:AJ188)</f>
        <v>0.5</v>
      </c>
      <c r="AZ188" s="385"/>
      <c r="BA188" s="386"/>
      <c r="BB188" s="155"/>
      <c r="BC188" s="195"/>
      <c r="BD188" s="195"/>
      <c r="BE188" s="195"/>
      <c r="BF188" s="195"/>
      <c r="BG188" s="195"/>
      <c r="BH188" s="195"/>
      <c r="BI188" s="195"/>
      <c r="BJ188" s="195"/>
      <c r="BK188" s="159"/>
      <c r="BL188" s="159"/>
      <c r="BM188" s="159"/>
      <c r="BN188" s="159"/>
      <c r="BO188" s="159"/>
    </row>
    <row r="189" spans="1:67" s="104" customFormat="1" ht="39.950000000000003" customHeight="1" x14ac:dyDescent="0.35">
      <c r="A189" s="295"/>
      <c r="B189" s="303" t="s">
        <v>135</v>
      </c>
      <c r="C189" s="299" t="s">
        <v>9</v>
      </c>
      <c r="D189" s="299" t="s">
        <v>9</v>
      </c>
      <c r="E189" s="260" t="s">
        <v>37</v>
      </c>
      <c r="F189" s="284" t="s">
        <v>188</v>
      </c>
      <c r="G189" s="286" t="s">
        <v>38</v>
      </c>
      <c r="H189" s="300">
        <v>41548</v>
      </c>
      <c r="I189" s="301">
        <v>41851</v>
      </c>
      <c r="J189" s="373">
        <f t="shared" si="93"/>
        <v>303</v>
      </c>
      <c r="K189" s="271">
        <v>0</v>
      </c>
      <c r="L189" s="134" t="s">
        <v>15</v>
      </c>
      <c r="M189" s="124"/>
      <c r="N189" s="165"/>
      <c r="O189" s="165"/>
      <c r="P189" s="165"/>
      <c r="Q189" s="165"/>
      <c r="R189" s="165">
        <v>0.1</v>
      </c>
      <c r="S189" s="165">
        <v>0</v>
      </c>
      <c r="T189" s="165">
        <v>0.03</v>
      </c>
      <c r="U189" s="200">
        <v>0.03</v>
      </c>
      <c r="V189" s="200">
        <v>0.05</v>
      </c>
      <c r="W189" s="200">
        <v>0.06</v>
      </c>
      <c r="X189" s="125">
        <v>0.11</v>
      </c>
      <c r="Y189" s="124">
        <v>0.06</v>
      </c>
      <c r="Z189" s="224">
        <v>0.09</v>
      </c>
      <c r="AA189" s="224">
        <v>0.14000000000000001</v>
      </c>
      <c r="AB189" s="230">
        <v>0.16</v>
      </c>
      <c r="AC189" s="233">
        <v>0.17</v>
      </c>
      <c r="AD189" s="233"/>
      <c r="AE189" s="236"/>
      <c r="AF189" s="240"/>
      <c r="AG189" s="247"/>
      <c r="AH189" s="251"/>
      <c r="AI189" s="254"/>
      <c r="AJ189" s="149"/>
      <c r="AK189" s="163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70" t="s">
        <v>15</v>
      </c>
      <c r="AY189" s="147">
        <f>SUM($S189:AJ189)</f>
        <v>0.9</v>
      </c>
      <c r="AZ189" s="385" t="str">
        <f t="shared" ref="AZ189" si="96">IF(AY190&lt;AY189,"ATRASADA",IF(AY190=0,"OBRA A INICIAR",IF(BA189&gt;=1,"CONCLUÍDA",IF(AY190&gt;AY189,"ADIANTADA","CONFORME O PREVISTO"))))</f>
        <v>CONCLUÍDA</v>
      </c>
      <c r="BA189" s="386">
        <f>SUM(M190:AJ190,K189)</f>
        <v>1</v>
      </c>
      <c r="BB189" s="155"/>
      <c r="BC189" s="195"/>
      <c r="BD189" s="195"/>
      <c r="BE189" s="195"/>
      <c r="BF189" s="195"/>
      <c r="BG189" s="195"/>
      <c r="BH189" s="195"/>
      <c r="BI189" s="195"/>
      <c r="BJ189" s="195"/>
      <c r="BK189" s="159"/>
      <c r="BL189" s="159"/>
      <c r="BM189" s="159"/>
      <c r="BN189" s="159"/>
      <c r="BO189" s="159"/>
    </row>
    <row r="190" spans="1:67" s="104" customFormat="1" ht="39.950000000000003" customHeight="1" x14ac:dyDescent="0.35">
      <c r="A190" s="295"/>
      <c r="B190" s="303"/>
      <c r="C190" s="299"/>
      <c r="D190" s="299"/>
      <c r="E190" s="261"/>
      <c r="F190" s="281"/>
      <c r="G190" s="283"/>
      <c r="H190" s="300"/>
      <c r="I190" s="301"/>
      <c r="J190" s="372"/>
      <c r="K190" s="271"/>
      <c r="L190" s="134" t="s">
        <v>16</v>
      </c>
      <c r="M190" s="124"/>
      <c r="N190" s="165"/>
      <c r="O190" s="165"/>
      <c r="P190" s="165"/>
      <c r="Q190" s="165"/>
      <c r="R190" s="165">
        <v>0.1</v>
      </c>
      <c r="S190" s="165">
        <v>0.11</v>
      </c>
      <c r="T190" s="165">
        <v>0.04</v>
      </c>
      <c r="U190" s="200">
        <v>0.53</v>
      </c>
      <c r="V190" s="200">
        <v>0.04</v>
      </c>
      <c r="W190" s="200">
        <v>0.11</v>
      </c>
      <c r="X190" s="125">
        <v>7.0000000000000007E-2</v>
      </c>
      <c r="Y190" s="124"/>
      <c r="Z190" s="224">
        <v>0</v>
      </c>
      <c r="AA190" s="224">
        <v>0</v>
      </c>
      <c r="AB190" s="230">
        <v>0</v>
      </c>
      <c r="AC190" s="233">
        <v>0</v>
      </c>
      <c r="AD190" s="233">
        <v>0</v>
      </c>
      <c r="AE190" s="236">
        <v>0</v>
      </c>
      <c r="AF190" s="240">
        <v>0</v>
      </c>
      <c r="AG190" s="247">
        <v>0</v>
      </c>
      <c r="AH190" s="251">
        <v>0</v>
      </c>
      <c r="AI190" s="254">
        <v>0</v>
      </c>
      <c r="AJ190" s="149">
        <v>0</v>
      </c>
      <c r="AK190" s="163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70" t="s">
        <v>16</v>
      </c>
      <c r="AY190" s="148">
        <f>SUM($S190:AJ190)</f>
        <v>0.90000000000000013</v>
      </c>
      <c r="AZ190" s="385"/>
      <c r="BA190" s="386"/>
      <c r="BB190" s="155"/>
      <c r="BC190" s="195"/>
      <c r="BD190" s="195"/>
      <c r="BE190" s="195"/>
      <c r="BF190" s="195"/>
      <c r="BG190" s="195"/>
      <c r="BH190" s="195"/>
      <c r="BI190" s="195"/>
      <c r="BJ190" s="195"/>
      <c r="BK190" s="159"/>
      <c r="BL190" s="159"/>
      <c r="BM190" s="159"/>
      <c r="BN190" s="159"/>
      <c r="BO190" s="159"/>
    </row>
    <row r="191" spans="1:67" s="104" customFormat="1" ht="39.950000000000003" customHeight="1" x14ac:dyDescent="0.35">
      <c r="A191" s="295"/>
      <c r="B191" s="321" t="s">
        <v>136</v>
      </c>
      <c r="C191" s="299" t="s">
        <v>9</v>
      </c>
      <c r="D191" s="299" t="s">
        <v>9</v>
      </c>
      <c r="E191" s="260" t="s">
        <v>37</v>
      </c>
      <c r="F191" s="284" t="s">
        <v>188</v>
      </c>
      <c r="G191" s="286" t="s">
        <v>38</v>
      </c>
      <c r="H191" s="329">
        <v>41421</v>
      </c>
      <c r="I191" s="313">
        <v>41698</v>
      </c>
      <c r="J191" s="373">
        <f t="shared" si="93"/>
        <v>277</v>
      </c>
      <c r="K191" s="271">
        <v>0</v>
      </c>
      <c r="L191" s="133" t="s">
        <v>15</v>
      </c>
      <c r="M191" s="124"/>
      <c r="N191" s="165"/>
      <c r="O191" s="165">
        <v>0.1</v>
      </c>
      <c r="P191" s="165">
        <v>1E-25</v>
      </c>
      <c r="Q191" s="165">
        <v>0.15</v>
      </c>
      <c r="R191" s="165">
        <v>0.15</v>
      </c>
      <c r="S191" s="165">
        <v>0.03</v>
      </c>
      <c r="T191" s="165">
        <v>0.03</v>
      </c>
      <c r="U191" s="200">
        <v>0.05</v>
      </c>
      <c r="V191" s="200">
        <v>0.12</v>
      </c>
      <c r="W191" s="200">
        <v>0.17</v>
      </c>
      <c r="X191" s="125">
        <v>0.2</v>
      </c>
      <c r="Y191" s="124"/>
      <c r="Z191" s="224"/>
      <c r="AA191" s="224"/>
      <c r="AB191" s="230"/>
      <c r="AC191" s="233"/>
      <c r="AD191" s="233"/>
      <c r="AE191" s="236"/>
      <c r="AF191" s="240"/>
      <c r="AG191" s="247"/>
      <c r="AH191" s="251"/>
      <c r="AI191" s="254"/>
      <c r="AJ191" s="149"/>
      <c r="AK191" s="163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70" t="s">
        <v>15</v>
      </c>
      <c r="AY191" s="147">
        <f>SUM($S191:AJ191)</f>
        <v>0.60000000000000009</v>
      </c>
      <c r="AZ191" s="385" t="str">
        <f t="shared" ref="AZ191" si="97">IF(AY192&lt;AY191,"ATRASADA",IF(AY192=0,"OBRA A INICIAR",IF(BA191&gt;=1,"CONCLUÍDA",IF(AY192&gt;AY191,"ADIANTADA","CONFORME O PREVISTO"))))</f>
        <v>CONCLUÍDA</v>
      </c>
      <c r="BA191" s="386">
        <f>SUM(M192:AJ192,K191)</f>
        <v>1</v>
      </c>
      <c r="BB191" s="155"/>
      <c r="BC191" s="195"/>
      <c r="BD191" s="195"/>
      <c r="BE191" s="195"/>
      <c r="BF191" s="195"/>
      <c r="BG191" s="195"/>
      <c r="BH191" s="195"/>
      <c r="BI191" s="195"/>
      <c r="BJ191" s="195"/>
      <c r="BK191" s="159"/>
      <c r="BL191" s="159"/>
      <c r="BM191" s="159"/>
      <c r="BN191" s="159"/>
      <c r="BO191" s="159"/>
    </row>
    <row r="192" spans="1:67" s="104" customFormat="1" ht="39.950000000000003" customHeight="1" x14ac:dyDescent="0.35">
      <c r="A192" s="295"/>
      <c r="B192" s="321"/>
      <c r="C192" s="299"/>
      <c r="D192" s="299"/>
      <c r="E192" s="261"/>
      <c r="F192" s="281"/>
      <c r="G192" s="283"/>
      <c r="H192" s="329"/>
      <c r="I192" s="313"/>
      <c r="J192" s="372"/>
      <c r="K192" s="271"/>
      <c r="L192" s="133" t="s">
        <v>16</v>
      </c>
      <c r="M192" s="124"/>
      <c r="N192" s="165"/>
      <c r="O192" s="165">
        <v>0.1</v>
      </c>
      <c r="P192" s="165">
        <v>1E-25</v>
      </c>
      <c r="Q192" s="165">
        <v>0.15</v>
      </c>
      <c r="R192" s="165">
        <v>0.15</v>
      </c>
      <c r="S192" s="165">
        <v>0.04</v>
      </c>
      <c r="T192" s="165">
        <v>0.23</v>
      </c>
      <c r="U192" s="200">
        <v>0.22</v>
      </c>
      <c r="V192" s="200">
        <v>0.1</v>
      </c>
      <c r="W192" s="200">
        <v>0</v>
      </c>
      <c r="X192" s="125">
        <v>0.01</v>
      </c>
      <c r="Y192" s="124"/>
      <c r="Z192" s="224">
        <v>0</v>
      </c>
      <c r="AA192" s="224">
        <v>0</v>
      </c>
      <c r="AB192" s="230">
        <v>0</v>
      </c>
      <c r="AC192" s="233">
        <v>0</v>
      </c>
      <c r="AD192" s="233">
        <v>0</v>
      </c>
      <c r="AE192" s="236">
        <v>0</v>
      </c>
      <c r="AF192" s="240">
        <v>0</v>
      </c>
      <c r="AG192" s="247">
        <v>0</v>
      </c>
      <c r="AH192" s="251">
        <v>0</v>
      </c>
      <c r="AI192" s="254">
        <v>0</v>
      </c>
      <c r="AJ192" s="149">
        <v>0</v>
      </c>
      <c r="AK192" s="163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70" t="s">
        <v>16</v>
      </c>
      <c r="AY192" s="148">
        <f>SUM($S192:AJ192)</f>
        <v>0.6</v>
      </c>
      <c r="AZ192" s="385"/>
      <c r="BA192" s="386"/>
      <c r="BB192" s="155"/>
      <c r="BC192" s="195"/>
      <c r="BD192" s="195"/>
      <c r="BE192" s="195"/>
      <c r="BF192" s="195"/>
      <c r="BG192" s="195"/>
      <c r="BH192" s="195"/>
      <c r="BI192" s="195"/>
      <c r="BJ192" s="195"/>
      <c r="BK192" s="159"/>
      <c r="BL192" s="159"/>
      <c r="BM192" s="159"/>
      <c r="BN192" s="159"/>
      <c r="BO192" s="159"/>
    </row>
    <row r="193" spans="1:67" s="104" customFormat="1" ht="39.950000000000003" customHeight="1" x14ac:dyDescent="0.35">
      <c r="A193" s="295"/>
      <c r="B193" s="303" t="s">
        <v>137</v>
      </c>
      <c r="C193" s="299" t="s">
        <v>9</v>
      </c>
      <c r="D193" s="299" t="s">
        <v>9</v>
      </c>
      <c r="E193" s="260" t="s">
        <v>37</v>
      </c>
      <c r="F193" s="284" t="s">
        <v>188</v>
      </c>
      <c r="G193" s="286" t="s">
        <v>38</v>
      </c>
      <c r="H193" s="300">
        <v>41548</v>
      </c>
      <c r="I193" s="301">
        <v>41851</v>
      </c>
      <c r="J193" s="373">
        <f t="shared" si="93"/>
        <v>303</v>
      </c>
      <c r="K193" s="271">
        <v>0</v>
      </c>
      <c r="L193" s="134" t="s">
        <v>15</v>
      </c>
      <c r="M193" s="124"/>
      <c r="N193" s="165"/>
      <c r="O193" s="165"/>
      <c r="P193" s="165"/>
      <c r="Q193" s="165"/>
      <c r="R193" s="165">
        <v>0.12</v>
      </c>
      <c r="S193" s="165">
        <v>0</v>
      </c>
      <c r="T193" s="165">
        <v>0.02</v>
      </c>
      <c r="U193" s="200">
        <v>0.03</v>
      </c>
      <c r="V193" s="200">
        <v>0.05</v>
      </c>
      <c r="W193" s="200">
        <v>0.06</v>
      </c>
      <c r="X193" s="125">
        <v>0.09</v>
      </c>
      <c r="Y193" s="124">
        <v>0.08</v>
      </c>
      <c r="Z193" s="224">
        <v>0.1</v>
      </c>
      <c r="AA193" s="224">
        <v>0.1</v>
      </c>
      <c r="AB193" s="230">
        <v>0.17</v>
      </c>
      <c r="AC193" s="233">
        <v>0.18</v>
      </c>
      <c r="AD193" s="233"/>
      <c r="AE193" s="236"/>
      <c r="AF193" s="240"/>
      <c r="AG193" s="247"/>
      <c r="AH193" s="251"/>
      <c r="AI193" s="254"/>
      <c r="AJ193" s="149"/>
      <c r="AK193" s="163"/>
      <c r="AL193" s="135"/>
      <c r="AM193" s="135"/>
      <c r="AN193" s="135"/>
      <c r="AO193" s="135"/>
      <c r="AP193" s="135"/>
      <c r="AQ193" s="135"/>
      <c r="AR193" s="135"/>
      <c r="AS193" s="135"/>
      <c r="AT193" s="135"/>
      <c r="AU193" s="135"/>
      <c r="AV193" s="135"/>
      <c r="AW193" s="135"/>
      <c r="AX193" s="170" t="s">
        <v>15</v>
      </c>
      <c r="AY193" s="147">
        <f>SUM($S193:AJ193)</f>
        <v>0.88000000000000012</v>
      </c>
      <c r="AZ193" s="385" t="str">
        <f t="shared" ref="AZ193" si="98">IF(AY194&lt;AY193,"ATRASADA",IF(AY194=0,"OBRA A INICIAR",IF(BA193&gt;=1,"CONCLUÍDA",IF(AY194&gt;AY193,"ADIANTADA","CONFORME O PREVISTO"))))</f>
        <v>CONCLUÍDA</v>
      </c>
      <c r="BA193" s="386">
        <f>SUM(M194:AJ194,K193)</f>
        <v>1</v>
      </c>
      <c r="BB193" s="155"/>
      <c r="BC193" s="195"/>
      <c r="BD193" s="195"/>
      <c r="BE193" s="195"/>
      <c r="BF193" s="195"/>
      <c r="BG193" s="195"/>
      <c r="BH193" s="195"/>
      <c r="BI193" s="195"/>
      <c r="BJ193" s="195"/>
      <c r="BK193" s="159"/>
      <c r="BL193" s="159"/>
      <c r="BM193" s="159"/>
      <c r="BN193" s="159"/>
      <c r="BO193" s="159"/>
    </row>
    <row r="194" spans="1:67" s="104" customFormat="1" ht="39.950000000000003" customHeight="1" x14ac:dyDescent="0.35">
      <c r="A194" s="295"/>
      <c r="B194" s="303"/>
      <c r="C194" s="299"/>
      <c r="D194" s="299"/>
      <c r="E194" s="261"/>
      <c r="F194" s="281"/>
      <c r="G194" s="283"/>
      <c r="H194" s="300"/>
      <c r="I194" s="301"/>
      <c r="J194" s="372"/>
      <c r="K194" s="271"/>
      <c r="L194" s="134" t="s">
        <v>16</v>
      </c>
      <c r="M194" s="124"/>
      <c r="N194" s="165"/>
      <c r="O194" s="165"/>
      <c r="P194" s="165"/>
      <c r="Q194" s="165"/>
      <c r="R194" s="165">
        <v>0.12</v>
      </c>
      <c r="S194" s="165">
        <v>0.03</v>
      </c>
      <c r="T194" s="165">
        <v>0.11</v>
      </c>
      <c r="U194" s="200">
        <v>0.5</v>
      </c>
      <c r="V194" s="200">
        <v>7.0000000000000007E-2</v>
      </c>
      <c r="W194" s="200">
        <v>0.15</v>
      </c>
      <c r="X194" s="125">
        <v>0.02</v>
      </c>
      <c r="Y194" s="124"/>
      <c r="Z194" s="224">
        <v>0</v>
      </c>
      <c r="AA194" s="224">
        <v>0</v>
      </c>
      <c r="AB194" s="230">
        <v>0</v>
      </c>
      <c r="AC194" s="233">
        <v>0</v>
      </c>
      <c r="AD194" s="233">
        <v>0</v>
      </c>
      <c r="AE194" s="236">
        <v>0</v>
      </c>
      <c r="AF194" s="240">
        <v>0</v>
      </c>
      <c r="AG194" s="247">
        <v>0</v>
      </c>
      <c r="AH194" s="251">
        <v>0</v>
      </c>
      <c r="AI194" s="254">
        <v>0</v>
      </c>
      <c r="AJ194" s="149">
        <v>0</v>
      </c>
      <c r="AK194" s="163"/>
      <c r="AL194" s="135"/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70" t="s">
        <v>16</v>
      </c>
      <c r="AY194" s="148">
        <f>SUM($S194:AJ194)</f>
        <v>0.88</v>
      </c>
      <c r="AZ194" s="385"/>
      <c r="BA194" s="386"/>
      <c r="BB194" s="155"/>
      <c r="BC194" s="195"/>
      <c r="BD194" s="195"/>
      <c r="BE194" s="195"/>
      <c r="BF194" s="195"/>
      <c r="BG194" s="195"/>
      <c r="BH194" s="195"/>
      <c r="BI194" s="195"/>
      <c r="BJ194" s="195"/>
      <c r="BK194" s="159"/>
      <c r="BL194" s="159"/>
      <c r="BM194" s="159"/>
      <c r="BN194" s="159"/>
      <c r="BO194" s="159"/>
    </row>
    <row r="195" spans="1:67" s="104" customFormat="1" ht="39.950000000000003" customHeight="1" x14ac:dyDescent="0.35">
      <c r="A195" s="295"/>
      <c r="B195" s="303" t="s">
        <v>138</v>
      </c>
      <c r="C195" s="299" t="s">
        <v>9</v>
      </c>
      <c r="D195" s="299" t="s">
        <v>9</v>
      </c>
      <c r="E195" s="260" t="s">
        <v>37</v>
      </c>
      <c r="F195" s="284" t="s">
        <v>188</v>
      </c>
      <c r="G195" s="286" t="s">
        <v>38</v>
      </c>
      <c r="H195" s="300">
        <v>41548</v>
      </c>
      <c r="I195" s="301">
        <v>41851</v>
      </c>
      <c r="J195" s="373">
        <f t="shared" si="93"/>
        <v>303</v>
      </c>
      <c r="K195" s="271">
        <v>0</v>
      </c>
      <c r="L195" s="134" t="s">
        <v>15</v>
      </c>
      <c r="M195" s="124"/>
      <c r="N195" s="165"/>
      <c r="O195" s="165"/>
      <c r="P195" s="165"/>
      <c r="Q195" s="165"/>
      <c r="R195" s="165"/>
      <c r="S195" s="165"/>
      <c r="T195" s="165">
        <v>0.02</v>
      </c>
      <c r="U195" s="200">
        <v>0.03</v>
      </c>
      <c r="V195" s="200">
        <v>0.05</v>
      </c>
      <c r="W195" s="200">
        <v>0.06</v>
      </c>
      <c r="X195" s="125">
        <v>0.11</v>
      </c>
      <c r="Y195" s="124">
        <v>0.11</v>
      </c>
      <c r="Z195" s="224">
        <v>0.12</v>
      </c>
      <c r="AA195" s="224">
        <v>0.15</v>
      </c>
      <c r="AB195" s="230">
        <v>0.17</v>
      </c>
      <c r="AC195" s="233">
        <v>0.18</v>
      </c>
      <c r="AD195" s="233"/>
      <c r="AE195" s="236"/>
      <c r="AF195" s="240"/>
      <c r="AG195" s="247"/>
      <c r="AH195" s="251"/>
      <c r="AI195" s="254"/>
      <c r="AJ195" s="149"/>
      <c r="AK195" s="163"/>
      <c r="AL195" s="135"/>
      <c r="AM195" s="135"/>
      <c r="AN195" s="135"/>
      <c r="AO195" s="135"/>
      <c r="AP195" s="135"/>
      <c r="AQ195" s="135"/>
      <c r="AR195" s="135"/>
      <c r="AS195" s="135"/>
      <c r="AT195" s="135"/>
      <c r="AU195" s="135"/>
      <c r="AV195" s="135"/>
      <c r="AW195" s="135"/>
      <c r="AX195" s="170" t="s">
        <v>15</v>
      </c>
      <c r="AY195" s="147">
        <f>SUM($S195:AJ195)</f>
        <v>1</v>
      </c>
      <c r="AZ195" s="385" t="str">
        <f t="shared" ref="AZ195" si="99">IF(AY196&lt;AY195,"ATRASADA",IF(AY196=0,"OBRA A INICIAR",IF(BA195&gt;=1,"CONCLUÍDA",IF(AY196&gt;AY195,"ADIANTADA","CONFORME O PREVISTO"))))</f>
        <v>CONCLUÍDA</v>
      </c>
      <c r="BA195" s="386">
        <f>SUM(M196:AJ196,K195)</f>
        <v>1.0000000000000002</v>
      </c>
      <c r="BB195" s="155"/>
      <c r="BC195" s="195"/>
      <c r="BD195" s="195"/>
      <c r="BE195" s="195"/>
      <c r="BF195" s="195"/>
      <c r="BG195" s="195"/>
      <c r="BH195" s="195"/>
      <c r="BI195" s="195"/>
      <c r="BJ195" s="195"/>
      <c r="BK195" s="159"/>
      <c r="BL195" s="159"/>
      <c r="BM195" s="159"/>
      <c r="BN195" s="159"/>
      <c r="BO195" s="159"/>
    </row>
    <row r="196" spans="1:67" s="104" customFormat="1" ht="39.950000000000003" customHeight="1" x14ac:dyDescent="0.35">
      <c r="A196" s="295"/>
      <c r="B196" s="303"/>
      <c r="C196" s="299"/>
      <c r="D196" s="299"/>
      <c r="E196" s="261"/>
      <c r="F196" s="281"/>
      <c r="G196" s="283"/>
      <c r="H196" s="300"/>
      <c r="I196" s="301"/>
      <c r="J196" s="372"/>
      <c r="K196" s="271"/>
      <c r="L196" s="134" t="s">
        <v>16</v>
      </c>
      <c r="M196" s="124"/>
      <c r="N196" s="165"/>
      <c r="O196" s="165"/>
      <c r="P196" s="165"/>
      <c r="Q196" s="165"/>
      <c r="R196" s="165"/>
      <c r="S196" s="165">
        <v>0</v>
      </c>
      <c r="T196" s="165">
        <v>0.12</v>
      </c>
      <c r="U196" s="200">
        <v>0.38</v>
      </c>
      <c r="V196" s="200">
        <v>0.06</v>
      </c>
      <c r="W196" s="200">
        <v>0.03</v>
      </c>
      <c r="X196" s="125">
        <v>0</v>
      </c>
      <c r="Y196" s="124">
        <v>0</v>
      </c>
      <c r="Z196" s="224">
        <v>0.1</v>
      </c>
      <c r="AA196" s="224">
        <v>0.04</v>
      </c>
      <c r="AB196" s="230">
        <v>7.0000000000000007E-2</v>
      </c>
      <c r="AC196" s="233">
        <v>0.01</v>
      </c>
      <c r="AD196" s="233">
        <v>0.06</v>
      </c>
      <c r="AE196" s="236">
        <v>0.01</v>
      </c>
      <c r="AF196" s="240">
        <v>0.05</v>
      </c>
      <c r="AG196" s="247">
        <v>7.0000000000000007E-2</v>
      </c>
      <c r="AH196" s="251">
        <v>0</v>
      </c>
      <c r="AI196" s="254">
        <v>0</v>
      </c>
      <c r="AJ196" s="149">
        <v>0</v>
      </c>
      <c r="AK196" s="163"/>
      <c r="AL196" s="135"/>
      <c r="AM196" s="135"/>
      <c r="AN196" s="135"/>
      <c r="AO196" s="135"/>
      <c r="AP196" s="135"/>
      <c r="AQ196" s="135"/>
      <c r="AR196" s="135"/>
      <c r="AS196" s="135"/>
      <c r="AT196" s="135"/>
      <c r="AU196" s="135"/>
      <c r="AV196" s="135"/>
      <c r="AW196" s="135"/>
      <c r="AX196" s="170" t="s">
        <v>16</v>
      </c>
      <c r="AY196" s="148">
        <f>SUM($S196:AJ196)</f>
        <v>1.0000000000000002</v>
      </c>
      <c r="AZ196" s="385"/>
      <c r="BA196" s="386"/>
      <c r="BB196" s="155"/>
      <c r="BC196" s="195"/>
      <c r="BD196" s="195"/>
      <c r="BE196" s="195"/>
      <c r="BF196" s="195"/>
      <c r="BG196" s="195"/>
      <c r="BH196" s="195"/>
      <c r="BI196" s="195"/>
      <c r="BJ196" s="195"/>
      <c r="BK196" s="159"/>
      <c r="BL196" s="159"/>
      <c r="BM196" s="159"/>
      <c r="BN196" s="159"/>
      <c r="BO196" s="159"/>
    </row>
    <row r="197" spans="1:67" s="104" customFormat="1" ht="39.950000000000003" customHeight="1" x14ac:dyDescent="0.35">
      <c r="A197" s="295"/>
      <c r="B197" s="303" t="s">
        <v>139</v>
      </c>
      <c r="C197" s="299" t="s">
        <v>9</v>
      </c>
      <c r="D197" s="299" t="s">
        <v>9</v>
      </c>
      <c r="E197" s="260" t="s">
        <v>37</v>
      </c>
      <c r="F197" s="276" t="s">
        <v>188</v>
      </c>
      <c r="G197" s="286" t="s">
        <v>38</v>
      </c>
      <c r="H197" s="300">
        <v>41609</v>
      </c>
      <c r="I197" s="301">
        <v>41912</v>
      </c>
      <c r="J197" s="373">
        <f t="shared" si="93"/>
        <v>303</v>
      </c>
      <c r="K197" s="271">
        <v>0</v>
      </c>
      <c r="L197" s="134" t="s">
        <v>15</v>
      </c>
      <c r="M197" s="124"/>
      <c r="N197" s="165"/>
      <c r="O197" s="165"/>
      <c r="P197" s="165"/>
      <c r="Q197" s="165"/>
      <c r="R197" s="165"/>
      <c r="S197" s="165"/>
      <c r="T197" s="165"/>
      <c r="U197" s="200"/>
      <c r="V197" s="200">
        <v>0.02</v>
      </c>
      <c r="W197" s="200">
        <v>0.03</v>
      </c>
      <c r="X197" s="125">
        <v>0.05</v>
      </c>
      <c r="Y197" s="124">
        <v>0.06</v>
      </c>
      <c r="Z197" s="224">
        <v>0.11</v>
      </c>
      <c r="AA197" s="224">
        <v>0.11</v>
      </c>
      <c r="AB197" s="230">
        <v>0.12</v>
      </c>
      <c r="AC197" s="233">
        <v>0.15</v>
      </c>
      <c r="AD197" s="233">
        <v>0.17</v>
      </c>
      <c r="AE197" s="236">
        <v>0.18</v>
      </c>
      <c r="AF197" s="240"/>
      <c r="AG197" s="247"/>
      <c r="AH197" s="251"/>
      <c r="AI197" s="254"/>
      <c r="AJ197" s="149"/>
      <c r="AK197" s="163"/>
      <c r="AL197" s="135"/>
      <c r="AM197" s="135"/>
      <c r="AN197" s="135"/>
      <c r="AO197" s="135"/>
      <c r="AP197" s="135"/>
      <c r="AQ197" s="135"/>
      <c r="AR197" s="135"/>
      <c r="AS197" s="135"/>
      <c r="AT197" s="135"/>
      <c r="AU197" s="135"/>
      <c r="AV197" s="135"/>
      <c r="AW197" s="135"/>
      <c r="AX197" s="170" t="s">
        <v>15</v>
      </c>
      <c r="AY197" s="147">
        <f>SUM($S197:AJ197)</f>
        <v>1</v>
      </c>
      <c r="AZ197" s="385" t="str">
        <f t="shared" ref="AZ197" si="100">IF(AY198&lt;AY197,"ATRASADA",IF(AY198=0,"OBRA A INICIAR",IF(BA197&gt;=1,"CONCLUÍDA",IF(AY198&gt;AY197,"ADIANTADA","CONFORME O PREVISTO"))))</f>
        <v>CONCLUÍDA</v>
      </c>
      <c r="BA197" s="386">
        <f>SUM(M198:AJ198,K197)</f>
        <v>1</v>
      </c>
      <c r="BB197" s="155"/>
      <c r="BC197" s="195"/>
      <c r="BD197" s="195"/>
      <c r="BE197" s="195"/>
      <c r="BF197" s="195"/>
      <c r="BG197" s="195"/>
      <c r="BH197" s="195"/>
      <c r="BI197" s="195"/>
      <c r="BJ197" s="195"/>
      <c r="BK197" s="159"/>
      <c r="BL197" s="159"/>
      <c r="BM197" s="159"/>
      <c r="BN197" s="159"/>
      <c r="BO197" s="159"/>
    </row>
    <row r="198" spans="1:67" s="104" customFormat="1" ht="39.950000000000003" customHeight="1" x14ac:dyDescent="0.35">
      <c r="A198" s="295"/>
      <c r="B198" s="303"/>
      <c r="C198" s="299"/>
      <c r="D198" s="299"/>
      <c r="E198" s="261"/>
      <c r="F198" s="289"/>
      <c r="G198" s="283"/>
      <c r="H198" s="300"/>
      <c r="I198" s="301"/>
      <c r="J198" s="372"/>
      <c r="K198" s="271"/>
      <c r="L198" s="134" t="s">
        <v>16</v>
      </c>
      <c r="M198" s="124"/>
      <c r="N198" s="165"/>
      <c r="O198" s="165"/>
      <c r="P198" s="165"/>
      <c r="Q198" s="165"/>
      <c r="R198" s="165"/>
      <c r="S198" s="165"/>
      <c r="T198" s="165"/>
      <c r="U198" s="200">
        <v>0.44</v>
      </c>
      <c r="V198" s="200">
        <v>0.24</v>
      </c>
      <c r="W198" s="200">
        <v>0.16</v>
      </c>
      <c r="X198" s="125">
        <v>0.08</v>
      </c>
      <c r="Y198" s="124">
        <v>0.05</v>
      </c>
      <c r="Z198" s="224">
        <v>0.01</v>
      </c>
      <c r="AA198" s="224">
        <v>0.02</v>
      </c>
      <c r="AB198" s="230">
        <v>0</v>
      </c>
      <c r="AC198" s="233">
        <v>0</v>
      </c>
      <c r="AD198" s="233">
        <v>0</v>
      </c>
      <c r="AE198" s="236">
        <v>0</v>
      </c>
      <c r="AF198" s="240">
        <v>0</v>
      </c>
      <c r="AG198" s="247">
        <v>0</v>
      </c>
      <c r="AH198" s="251">
        <v>0</v>
      </c>
      <c r="AI198" s="254">
        <v>0</v>
      </c>
      <c r="AJ198" s="149">
        <v>0</v>
      </c>
      <c r="AK198" s="163"/>
      <c r="AL198" s="135"/>
      <c r="AM198" s="135"/>
      <c r="AN198" s="135"/>
      <c r="AO198" s="135"/>
      <c r="AP198" s="135"/>
      <c r="AQ198" s="135"/>
      <c r="AR198" s="135"/>
      <c r="AS198" s="135"/>
      <c r="AT198" s="135"/>
      <c r="AU198" s="135"/>
      <c r="AV198" s="135"/>
      <c r="AW198" s="135"/>
      <c r="AX198" s="170" t="s">
        <v>16</v>
      </c>
      <c r="AY198" s="148">
        <f>SUM($S198:AJ198)</f>
        <v>1</v>
      </c>
      <c r="AZ198" s="385"/>
      <c r="BA198" s="386"/>
      <c r="BB198" s="155"/>
      <c r="BC198" s="195"/>
      <c r="BD198" s="195"/>
      <c r="BE198" s="195"/>
      <c r="BF198" s="195"/>
      <c r="BG198" s="195"/>
      <c r="BH198" s="195"/>
      <c r="BI198" s="195"/>
      <c r="BJ198" s="195"/>
      <c r="BK198" s="159"/>
      <c r="BL198" s="159"/>
      <c r="BM198" s="159"/>
      <c r="BN198" s="159"/>
      <c r="BO198" s="159"/>
    </row>
    <row r="199" spans="1:67" s="104" customFormat="1" ht="39.950000000000003" customHeight="1" x14ac:dyDescent="0.35">
      <c r="A199" s="295"/>
      <c r="B199" s="303" t="s">
        <v>140</v>
      </c>
      <c r="C199" s="299" t="s">
        <v>9</v>
      </c>
      <c r="D199" s="299" t="s">
        <v>9</v>
      </c>
      <c r="E199" s="260" t="s">
        <v>37</v>
      </c>
      <c r="F199" s="284" t="s">
        <v>188</v>
      </c>
      <c r="G199" s="286" t="s">
        <v>38</v>
      </c>
      <c r="H199" s="300">
        <v>41313</v>
      </c>
      <c r="I199" s="301">
        <v>41639</v>
      </c>
      <c r="J199" s="373">
        <f t="shared" si="93"/>
        <v>326</v>
      </c>
      <c r="K199" s="271">
        <v>0.12000000000000011</v>
      </c>
      <c r="L199" s="134" t="s">
        <v>15</v>
      </c>
      <c r="M199" s="124">
        <v>0.18</v>
      </c>
      <c r="N199" s="165">
        <v>1E-25</v>
      </c>
      <c r="O199" s="165">
        <v>0.5</v>
      </c>
      <c r="P199" s="165">
        <v>0.01</v>
      </c>
      <c r="Q199" s="165">
        <v>0.06</v>
      </c>
      <c r="R199" s="165">
        <v>0.02</v>
      </c>
      <c r="S199" s="165">
        <v>0.03</v>
      </c>
      <c r="T199" s="165">
        <v>0.02</v>
      </c>
      <c r="U199" s="200">
        <v>0.03</v>
      </c>
      <c r="V199" s="200">
        <v>0.03</v>
      </c>
      <c r="W199" s="200"/>
      <c r="X199" s="125"/>
      <c r="Y199" s="124"/>
      <c r="Z199" s="224"/>
      <c r="AA199" s="224"/>
      <c r="AB199" s="230"/>
      <c r="AC199" s="233"/>
      <c r="AD199" s="233"/>
      <c r="AE199" s="236"/>
      <c r="AF199" s="240"/>
      <c r="AG199" s="247"/>
      <c r="AH199" s="251"/>
      <c r="AI199" s="254"/>
      <c r="AJ199" s="149"/>
      <c r="AK199" s="163"/>
      <c r="AL199" s="135"/>
      <c r="AM199" s="135"/>
      <c r="AN199" s="135"/>
      <c r="AO199" s="135"/>
      <c r="AP199" s="135"/>
      <c r="AQ199" s="135"/>
      <c r="AR199" s="135"/>
      <c r="AS199" s="135"/>
      <c r="AT199" s="135"/>
      <c r="AU199" s="135"/>
      <c r="AV199" s="135"/>
      <c r="AW199" s="135"/>
      <c r="AX199" s="170" t="s">
        <v>15</v>
      </c>
      <c r="AY199" s="147">
        <f>SUM($S199:AJ199)</f>
        <v>0.11</v>
      </c>
      <c r="AZ199" s="385" t="str">
        <f t="shared" ref="AZ199" si="101">IF(AY200&lt;AY199,"ATRASADA",IF(AY200=0,"OBRA A INICIAR",IF(BA199&gt;=1,"CONCLUÍDA",IF(AY200&gt;AY199,"ADIANTADA","CONFORME O PREVISTO"))))</f>
        <v>CONCLUÍDA</v>
      </c>
      <c r="BA199" s="386">
        <f>SUM(M200:AJ200,K199)</f>
        <v>1.0000000000000002</v>
      </c>
      <c r="BB199" s="155"/>
      <c r="BC199" s="195"/>
      <c r="BD199" s="195"/>
      <c r="BE199" s="195"/>
      <c r="BF199" s="195"/>
      <c r="BG199" s="195"/>
      <c r="BH199" s="195"/>
      <c r="BI199" s="195"/>
      <c r="BJ199" s="195"/>
      <c r="BK199" s="159"/>
      <c r="BL199" s="159"/>
      <c r="BM199" s="159"/>
      <c r="BN199" s="159"/>
      <c r="BO199" s="159"/>
    </row>
    <row r="200" spans="1:67" s="104" customFormat="1" ht="39.950000000000003" customHeight="1" x14ac:dyDescent="0.35">
      <c r="A200" s="295"/>
      <c r="B200" s="303"/>
      <c r="C200" s="299"/>
      <c r="D200" s="299"/>
      <c r="E200" s="261"/>
      <c r="F200" s="281"/>
      <c r="G200" s="283"/>
      <c r="H200" s="300"/>
      <c r="I200" s="301"/>
      <c r="J200" s="372"/>
      <c r="K200" s="271"/>
      <c r="L200" s="134" t="s">
        <v>16</v>
      </c>
      <c r="M200" s="124">
        <v>0.18</v>
      </c>
      <c r="N200" s="165">
        <v>1E-25</v>
      </c>
      <c r="O200" s="165">
        <v>0.5</v>
      </c>
      <c r="P200" s="165">
        <v>0.01</v>
      </c>
      <c r="Q200" s="165">
        <v>0.06</v>
      </c>
      <c r="R200" s="165">
        <v>0.02</v>
      </c>
      <c r="S200" s="165">
        <v>7.0000000000000007E-2</v>
      </c>
      <c r="T200" s="165">
        <v>0.04</v>
      </c>
      <c r="U200" s="200">
        <v>0</v>
      </c>
      <c r="V200" s="200"/>
      <c r="W200" s="200">
        <v>0</v>
      </c>
      <c r="X200" s="125">
        <v>0</v>
      </c>
      <c r="Y200" s="124">
        <v>0</v>
      </c>
      <c r="Z200" s="224">
        <v>0</v>
      </c>
      <c r="AA200" s="224">
        <v>0</v>
      </c>
      <c r="AB200" s="230">
        <v>0</v>
      </c>
      <c r="AC200" s="233">
        <v>0</v>
      </c>
      <c r="AD200" s="233">
        <v>0</v>
      </c>
      <c r="AE200" s="236">
        <v>0</v>
      </c>
      <c r="AF200" s="240">
        <v>0</v>
      </c>
      <c r="AG200" s="247">
        <v>0</v>
      </c>
      <c r="AH200" s="251">
        <v>0</v>
      </c>
      <c r="AI200" s="254">
        <v>0</v>
      </c>
      <c r="AJ200" s="149">
        <v>0</v>
      </c>
      <c r="AK200" s="163"/>
      <c r="AL200" s="135"/>
      <c r="AM200" s="135"/>
      <c r="AN200" s="135"/>
      <c r="AO200" s="135"/>
      <c r="AP200" s="135"/>
      <c r="AQ200" s="135"/>
      <c r="AR200" s="135"/>
      <c r="AS200" s="135"/>
      <c r="AT200" s="135"/>
      <c r="AU200" s="135"/>
      <c r="AV200" s="135"/>
      <c r="AW200" s="135"/>
      <c r="AX200" s="170" t="s">
        <v>16</v>
      </c>
      <c r="AY200" s="148">
        <f>SUM($S200:AJ200)</f>
        <v>0.11000000000000001</v>
      </c>
      <c r="AZ200" s="385"/>
      <c r="BA200" s="386"/>
      <c r="BB200" s="155"/>
      <c r="BC200" s="195"/>
      <c r="BD200" s="195"/>
      <c r="BE200" s="195"/>
      <c r="BF200" s="195"/>
      <c r="BG200" s="195"/>
      <c r="BH200" s="195"/>
      <c r="BI200" s="195"/>
      <c r="BJ200" s="195"/>
      <c r="BK200" s="159"/>
      <c r="BL200" s="159"/>
      <c r="BM200" s="159"/>
      <c r="BN200" s="159"/>
      <c r="BO200" s="159"/>
    </row>
    <row r="201" spans="1:67" s="104" customFormat="1" ht="39.950000000000003" customHeight="1" x14ac:dyDescent="0.35">
      <c r="A201" s="295"/>
      <c r="B201" s="303" t="s">
        <v>141</v>
      </c>
      <c r="C201" s="299" t="s">
        <v>9</v>
      </c>
      <c r="D201" s="299" t="s">
        <v>9</v>
      </c>
      <c r="E201" s="260" t="s">
        <v>37</v>
      </c>
      <c r="F201" s="284" t="s">
        <v>188</v>
      </c>
      <c r="G201" s="286" t="s">
        <v>38</v>
      </c>
      <c r="H201" s="300">
        <v>41197</v>
      </c>
      <c r="I201" s="301">
        <v>41547</v>
      </c>
      <c r="J201" s="373">
        <f t="shared" si="93"/>
        <v>350</v>
      </c>
      <c r="K201" s="271">
        <v>0.30000000000000004</v>
      </c>
      <c r="L201" s="134" t="s">
        <v>15</v>
      </c>
      <c r="M201" s="124">
        <v>1E-25</v>
      </c>
      <c r="N201" s="165">
        <v>1E-25</v>
      </c>
      <c r="O201" s="165">
        <v>1E-25</v>
      </c>
      <c r="P201" s="165">
        <v>0.28999999999999998</v>
      </c>
      <c r="Q201" s="165">
        <v>0.1</v>
      </c>
      <c r="R201" s="165">
        <v>0.18</v>
      </c>
      <c r="S201" s="165">
        <v>0.13</v>
      </c>
      <c r="T201" s="165"/>
      <c r="U201" s="200"/>
      <c r="V201" s="200"/>
      <c r="W201" s="200"/>
      <c r="X201" s="125"/>
      <c r="Y201" s="124"/>
      <c r="Z201" s="224"/>
      <c r="AA201" s="224"/>
      <c r="AB201" s="230"/>
      <c r="AC201" s="233"/>
      <c r="AD201" s="233"/>
      <c r="AE201" s="236"/>
      <c r="AF201" s="240"/>
      <c r="AG201" s="247"/>
      <c r="AH201" s="251"/>
      <c r="AI201" s="254"/>
      <c r="AJ201" s="149"/>
      <c r="AK201" s="163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70" t="s">
        <v>15</v>
      </c>
      <c r="AY201" s="147">
        <f>SUM($S201:AJ201)</f>
        <v>0.13</v>
      </c>
      <c r="AZ201" s="385" t="str">
        <f t="shared" ref="AZ201" si="102">IF(AY202&lt;AY201,"ATRASADA",IF(AY202=0,"OBRA A INICIAR",IF(BA201&gt;=1,"CONCLUÍDA",IF(AY202&gt;AY201,"ADIANTADA","CONFORME O PREVISTO"))))</f>
        <v>CONCLUÍDA</v>
      </c>
      <c r="BA201" s="386">
        <f>SUM(M202:AJ202,K201)</f>
        <v>1.0000000000000002</v>
      </c>
      <c r="BB201" s="155"/>
      <c r="BC201" s="195"/>
      <c r="BD201" s="195"/>
      <c r="BE201" s="195"/>
      <c r="BF201" s="195"/>
      <c r="BG201" s="195"/>
      <c r="BH201" s="195"/>
      <c r="BI201" s="195"/>
      <c r="BJ201" s="195"/>
      <c r="BK201" s="159"/>
      <c r="BL201" s="159"/>
      <c r="BM201" s="159"/>
      <c r="BN201" s="159"/>
      <c r="BO201" s="159"/>
    </row>
    <row r="202" spans="1:67" s="104" customFormat="1" ht="39.950000000000003" customHeight="1" x14ac:dyDescent="0.35">
      <c r="A202" s="295"/>
      <c r="B202" s="303"/>
      <c r="C202" s="299"/>
      <c r="D202" s="299"/>
      <c r="E202" s="261"/>
      <c r="F202" s="281"/>
      <c r="G202" s="283"/>
      <c r="H202" s="300"/>
      <c r="I202" s="301"/>
      <c r="J202" s="372"/>
      <c r="K202" s="271"/>
      <c r="L202" s="134" t="s">
        <v>16</v>
      </c>
      <c r="M202" s="124">
        <v>1E-25</v>
      </c>
      <c r="N202" s="165">
        <v>1E-25</v>
      </c>
      <c r="O202" s="165">
        <v>1E-25</v>
      </c>
      <c r="P202" s="165">
        <v>0.28999999999999998</v>
      </c>
      <c r="Q202" s="165">
        <v>0.1</v>
      </c>
      <c r="R202" s="165">
        <v>0.18</v>
      </c>
      <c r="S202" s="165">
        <v>7.0000000000000007E-2</v>
      </c>
      <c r="T202" s="165">
        <v>0.06</v>
      </c>
      <c r="U202" s="200">
        <v>0</v>
      </c>
      <c r="V202" s="200"/>
      <c r="W202" s="200">
        <v>0</v>
      </c>
      <c r="X202" s="125">
        <v>0</v>
      </c>
      <c r="Y202" s="124">
        <v>0</v>
      </c>
      <c r="Z202" s="224">
        <v>0</v>
      </c>
      <c r="AA202" s="224">
        <v>0</v>
      </c>
      <c r="AB202" s="230">
        <v>0</v>
      </c>
      <c r="AC202" s="233">
        <v>0</v>
      </c>
      <c r="AD202" s="233">
        <v>0</v>
      </c>
      <c r="AE202" s="236">
        <v>0</v>
      </c>
      <c r="AF202" s="240">
        <v>0</v>
      </c>
      <c r="AG202" s="247">
        <v>0</v>
      </c>
      <c r="AH202" s="251">
        <v>0</v>
      </c>
      <c r="AI202" s="254">
        <v>0</v>
      </c>
      <c r="AJ202" s="149">
        <v>0</v>
      </c>
      <c r="AK202" s="163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70" t="s">
        <v>16</v>
      </c>
      <c r="AY202" s="148">
        <f>SUM($S202:AJ202)</f>
        <v>0.13</v>
      </c>
      <c r="AZ202" s="385"/>
      <c r="BA202" s="386"/>
      <c r="BB202" s="155"/>
      <c r="BC202" s="195"/>
      <c r="BD202" s="195"/>
      <c r="BE202" s="195"/>
      <c r="BF202" s="195"/>
      <c r="BG202" s="195"/>
      <c r="BH202" s="195"/>
      <c r="BI202" s="195"/>
      <c r="BJ202" s="195"/>
      <c r="BK202" s="159"/>
      <c r="BL202" s="159"/>
      <c r="BM202" s="159"/>
      <c r="BN202" s="159"/>
      <c r="BO202" s="159"/>
    </row>
    <row r="203" spans="1:67" s="104" customFormat="1" ht="39.950000000000003" customHeight="1" x14ac:dyDescent="0.35">
      <c r="A203" s="295"/>
      <c r="B203" s="321" t="s">
        <v>142</v>
      </c>
      <c r="C203" s="299" t="s">
        <v>9</v>
      </c>
      <c r="D203" s="299" t="s">
        <v>9</v>
      </c>
      <c r="E203" s="260" t="s">
        <v>37</v>
      </c>
      <c r="F203" s="284" t="s">
        <v>188</v>
      </c>
      <c r="G203" s="286" t="s">
        <v>38</v>
      </c>
      <c r="H203" s="329">
        <v>41477</v>
      </c>
      <c r="I203" s="313">
        <v>41698</v>
      </c>
      <c r="J203" s="373">
        <f t="shared" si="93"/>
        <v>221</v>
      </c>
      <c r="K203" s="272">
        <v>0</v>
      </c>
      <c r="L203" s="133" t="s">
        <v>15</v>
      </c>
      <c r="M203" s="124"/>
      <c r="N203" s="165"/>
      <c r="O203" s="165"/>
      <c r="P203" s="165"/>
      <c r="Q203" s="165">
        <v>0.06</v>
      </c>
      <c r="R203" s="165">
        <v>0.3</v>
      </c>
      <c r="S203" s="165">
        <v>0.06</v>
      </c>
      <c r="T203" s="165">
        <v>0.09</v>
      </c>
      <c r="U203" s="200">
        <v>0.06</v>
      </c>
      <c r="V203" s="200">
        <v>0.09</v>
      </c>
      <c r="W203" s="200">
        <v>0.15</v>
      </c>
      <c r="X203" s="125">
        <v>0.19</v>
      </c>
      <c r="Y203" s="124"/>
      <c r="Z203" s="224"/>
      <c r="AA203" s="224"/>
      <c r="AB203" s="230"/>
      <c r="AC203" s="233"/>
      <c r="AD203" s="233"/>
      <c r="AE203" s="236"/>
      <c r="AF203" s="240"/>
      <c r="AG203" s="247"/>
      <c r="AH203" s="251"/>
      <c r="AI203" s="254"/>
      <c r="AJ203" s="149"/>
      <c r="AK203" s="163"/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70" t="s">
        <v>15</v>
      </c>
      <c r="AY203" s="147">
        <f>SUM($S203:AJ203)</f>
        <v>0.6399999999999999</v>
      </c>
      <c r="AZ203" s="385" t="str">
        <f t="shared" ref="AZ203" si="103">IF(AY204&lt;AY203,"ATRASADA",IF(AY204=0,"OBRA A INICIAR",IF(BA203&gt;=1,"CONCLUÍDA",IF(AY204&gt;AY203,"ADIANTADA","CONFORME O PREVISTO"))))</f>
        <v>CONCLUÍDA</v>
      </c>
      <c r="BA203" s="386">
        <f>SUM(M204:AJ204,K203)</f>
        <v>1</v>
      </c>
      <c r="BB203" s="155"/>
      <c r="BC203" s="195"/>
      <c r="BD203" s="195"/>
      <c r="BE203" s="195"/>
      <c r="BF203" s="195"/>
      <c r="BG203" s="195"/>
      <c r="BH203" s="195"/>
      <c r="BI203" s="195"/>
      <c r="BJ203" s="195"/>
      <c r="BK203" s="159"/>
      <c r="BL203" s="159"/>
      <c r="BM203" s="159"/>
      <c r="BN203" s="159"/>
      <c r="BO203" s="159"/>
    </row>
    <row r="204" spans="1:67" s="104" customFormat="1" ht="39.950000000000003" customHeight="1" x14ac:dyDescent="0.35">
      <c r="A204" s="295"/>
      <c r="B204" s="321"/>
      <c r="C204" s="299"/>
      <c r="D204" s="299"/>
      <c r="E204" s="261"/>
      <c r="F204" s="281"/>
      <c r="G204" s="283"/>
      <c r="H204" s="329"/>
      <c r="I204" s="313"/>
      <c r="J204" s="372"/>
      <c r="K204" s="273"/>
      <c r="L204" s="133" t="s">
        <v>16</v>
      </c>
      <c r="M204" s="124"/>
      <c r="N204" s="165"/>
      <c r="O204" s="165"/>
      <c r="P204" s="165"/>
      <c r="Q204" s="165">
        <v>0.06</v>
      </c>
      <c r="R204" s="165">
        <v>0.3</v>
      </c>
      <c r="S204" s="165">
        <v>0.18</v>
      </c>
      <c r="T204" s="165">
        <v>0.39</v>
      </c>
      <c r="U204" s="200">
        <v>7.0000000000000007E-2</v>
      </c>
      <c r="V204" s="200"/>
      <c r="W204" s="200">
        <v>0</v>
      </c>
      <c r="X204" s="125">
        <v>0</v>
      </c>
      <c r="Y204" s="124">
        <v>0</v>
      </c>
      <c r="Z204" s="224">
        <v>0</v>
      </c>
      <c r="AA204" s="224">
        <v>0</v>
      </c>
      <c r="AB204" s="230">
        <v>0</v>
      </c>
      <c r="AC204" s="233">
        <v>0</v>
      </c>
      <c r="AD204" s="233">
        <v>0</v>
      </c>
      <c r="AE204" s="236">
        <v>0</v>
      </c>
      <c r="AF204" s="240">
        <v>0</v>
      </c>
      <c r="AG204" s="247">
        <v>0</v>
      </c>
      <c r="AH204" s="251">
        <v>0</v>
      </c>
      <c r="AI204" s="254">
        <v>0</v>
      </c>
      <c r="AJ204" s="149">
        <v>0</v>
      </c>
      <c r="AK204" s="163"/>
      <c r="AL204" s="135"/>
      <c r="AM204" s="135"/>
      <c r="AN204" s="135"/>
      <c r="AO204" s="135"/>
      <c r="AP204" s="135"/>
      <c r="AQ204" s="135"/>
      <c r="AR204" s="135"/>
      <c r="AS204" s="135"/>
      <c r="AT204" s="135"/>
      <c r="AU204" s="135"/>
      <c r="AV204" s="135"/>
      <c r="AW204" s="135"/>
      <c r="AX204" s="170" t="s">
        <v>16</v>
      </c>
      <c r="AY204" s="148">
        <f>SUM($S204:AJ204)</f>
        <v>0.64000000000000012</v>
      </c>
      <c r="AZ204" s="385"/>
      <c r="BA204" s="386"/>
      <c r="BB204" s="155"/>
      <c r="BC204" s="195"/>
      <c r="BD204" s="195"/>
      <c r="BE204" s="195"/>
      <c r="BF204" s="195"/>
      <c r="BG204" s="195"/>
      <c r="BH204" s="195"/>
      <c r="BI204" s="195"/>
      <c r="BJ204" s="195"/>
      <c r="BK204" s="159"/>
      <c r="BL204" s="159"/>
      <c r="BM204" s="159"/>
      <c r="BN204" s="159"/>
      <c r="BO204" s="159"/>
    </row>
    <row r="205" spans="1:67" s="104" customFormat="1" ht="39.950000000000003" customHeight="1" x14ac:dyDescent="0.35">
      <c r="A205" s="295"/>
      <c r="B205" s="303" t="s">
        <v>143</v>
      </c>
      <c r="C205" s="299" t="s">
        <v>9</v>
      </c>
      <c r="D205" s="299" t="s">
        <v>9</v>
      </c>
      <c r="E205" s="260" t="s">
        <v>37</v>
      </c>
      <c r="F205" s="284" t="s">
        <v>188</v>
      </c>
      <c r="G205" s="286" t="s">
        <v>38</v>
      </c>
      <c r="H205" s="300">
        <v>41260</v>
      </c>
      <c r="I205" s="301">
        <v>41595</v>
      </c>
      <c r="J205" s="373">
        <f t="shared" si="93"/>
        <v>335</v>
      </c>
      <c r="K205" s="272">
        <v>0.29999999999999993</v>
      </c>
      <c r="L205" s="134" t="s">
        <v>15</v>
      </c>
      <c r="M205" s="124">
        <v>1E-25</v>
      </c>
      <c r="N205" s="165">
        <v>1E-25</v>
      </c>
      <c r="O205" s="165">
        <v>1E-25</v>
      </c>
      <c r="P205" s="165">
        <v>1E-25</v>
      </c>
      <c r="Q205" s="165">
        <v>0.33</v>
      </c>
      <c r="R205" s="165">
        <v>7.0000000000000007E-2</v>
      </c>
      <c r="S205" s="165">
        <v>0.08</v>
      </c>
      <c r="T205" s="165">
        <v>0.1</v>
      </c>
      <c r="U205" s="200">
        <v>0.12</v>
      </c>
      <c r="V205" s="200"/>
      <c r="W205" s="200"/>
      <c r="X205" s="125"/>
      <c r="Y205" s="124"/>
      <c r="Z205" s="224"/>
      <c r="AA205" s="224"/>
      <c r="AB205" s="230"/>
      <c r="AC205" s="233"/>
      <c r="AD205" s="233"/>
      <c r="AE205" s="236"/>
      <c r="AF205" s="240"/>
      <c r="AG205" s="247"/>
      <c r="AH205" s="251"/>
      <c r="AI205" s="254"/>
      <c r="AJ205" s="149"/>
      <c r="AK205" s="163"/>
      <c r="AL205" s="135"/>
      <c r="AM205" s="135"/>
      <c r="AN205" s="135"/>
      <c r="AO205" s="135"/>
      <c r="AP205" s="135"/>
      <c r="AQ205" s="135"/>
      <c r="AR205" s="135"/>
      <c r="AS205" s="135"/>
      <c r="AT205" s="135"/>
      <c r="AU205" s="135"/>
      <c r="AV205" s="135"/>
      <c r="AW205" s="135"/>
      <c r="AX205" s="170" t="s">
        <v>15</v>
      </c>
      <c r="AY205" s="147">
        <f>SUM($S205:AJ205)</f>
        <v>0.3</v>
      </c>
      <c r="AZ205" s="385" t="str">
        <f t="shared" ref="AZ205" si="104">IF(AY206&lt;AY205,"ATRASADA",IF(AY206=0,"OBRA A INICIAR",IF(BA205&gt;=1,"CONCLUÍDA",IF(AY206&gt;AY205,"ADIANTADA","CONFORME O PREVISTO"))))</f>
        <v>CONCLUÍDA</v>
      </c>
      <c r="BA205" s="386">
        <f>SUM(M206:AJ206,K205)</f>
        <v>0.99999999999999989</v>
      </c>
      <c r="BB205" s="155"/>
      <c r="BC205" s="195"/>
      <c r="BD205" s="195"/>
      <c r="BE205" s="195"/>
      <c r="BF205" s="195"/>
      <c r="BG205" s="195"/>
      <c r="BH205" s="195"/>
      <c r="BI205" s="195"/>
      <c r="BJ205" s="195"/>
      <c r="BK205" s="159"/>
      <c r="BL205" s="159"/>
      <c r="BM205" s="159"/>
      <c r="BN205" s="159"/>
      <c r="BO205" s="159"/>
    </row>
    <row r="206" spans="1:67" s="104" customFormat="1" ht="39.950000000000003" customHeight="1" x14ac:dyDescent="0.35">
      <c r="A206" s="295"/>
      <c r="B206" s="303"/>
      <c r="C206" s="299"/>
      <c r="D206" s="299"/>
      <c r="E206" s="261"/>
      <c r="F206" s="281"/>
      <c r="G206" s="283"/>
      <c r="H206" s="300"/>
      <c r="I206" s="301"/>
      <c r="J206" s="372"/>
      <c r="K206" s="273"/>
      <c r="L206" s="134" t="s">
        <v>16</v>
      </c>
      <c r="M206" s="124">
        <v>1E-25</v>
      </c>
      <c r="N206" s="165">
        <v>1E-25</v>
      </c>
      <c r="O206" s="165">
        <v>1E-25</v>
      </c>
      <c r="P206" s="165">
        <v>1E-25</v>
      </c>
      <c r="Q206" s="165">
        <v>0.33</v>
      </c>
      <c r="R206" s="165">
        <v>7.0000000000000007E-2</v>
      </c>
      <c r="S206" s="165">
        <v>0.1</v>
      </c>
      <c r="T206" s="165">
        <v>0.13</v>
      </c>
      <c r="U206" s="200">
        <v>7.0000000000000007E-2</v>
      </c>
      <c r="V206" s="200"/>
      <c r="W206" s="200">
        <v>0</v>
      </c>
      <c r="X206" s="125">
        <v>0</v>
      </c>
      <c r="Y206" s="124">
        <v>0</v>
      </c>
      <c r="Z206" s="224">
        <v>0</v>
      </c>
      <c r="AA206" s="224">
        <v>0</v>
      </c>
      <c r="AB206" s="230">
        <v>0</v>
      </c>
      <c r="AC206" s="233">
        <v>0</v>
      </c>
      <c r="AD206" s="233">
        <v>0</v>
      </c>
      <c r="AE206" s="236">
        <v>0</v>
      </c>
      <c r="AF206" s="240">
        <v>0</v>
      </c>
      <c r="AG206" s="247">
        <v>0</v>
      </c>
      <c r="AH206" s="251">
        <v>0</v>
      </c>
      <c r="AI206" s="254">
        <v>0</v>
      </c>
      <c r="AJ206" s="149">
        <v>0</v>
      </c>
      <c r="AK206" s="163"/>
      <c r="AL206" s="135"/>
      <c r="AM206" s="135"/>
      <c r="AN206" s="135"/>
      <c r="AO206" s="135"/>
      <c r="AP206" s="135"/>
      <c r="AQ206" s="135"/>
      <c r="AR206" s="135"/>
      <c r="AS206" s="135"/>
      <c r="AT206" s="135"/>
      <c r="AU206" s="135"/>
      <c r="AV206" s="135"/>
      <c r="AW206" s="135"/>
      <c r="AX206" s="170" t="s">
        <v>16</v>
      </c>
      <c r="AY206" s="148">
        <f>SUM($S206:AJ206)</f>
        <v>0.30000000000000004</v>
      </c>
      <c r="AZ206" s="385"/>
      <c r="BA206" s="386"/>
      <c r="BB206" s="155"/>
      <c r="BC206" s="195"/>
      <c r="BD206" s="195"/>
      <c r="BE206" s="195"/>
      <c r="BF206" s="195"/>
      <c r="BG206" s="195"/>
      <c r="BH206" s="195"/>
      <c r="BI206" s="195"/>
      <c r="BJ206" s="195"/>
      <c r="BK206" s="159"/>
      <c r="BL206" s="159"/>
      <c r="BM206" s="159"/>
      <c r="BN206" s="159"/>
      <c r="BO206" s="159"/>
    </row>
    <row r="207" spans="1:67" s="104" customFormat="1" ht="39.950000000000003" customHeight="1" x14ac:dyDescent="0.35">
      <c r="A207" s="295"/>
      <c r="B207" s="303" t="s">
        <v>144</v>
      </c>
      <c r="C207" s="299" t="s">
        <v>9</v>
      </c>
      <c r="D207" s="299" t="s">
        <v>9</v>
      </c>
      <c r="E207" s="260" t="s">
        <v>37</v>
      </c>
      <c r="F207" s="284" t="s">
        <v>188</v>
      </c>
      <c r="G207" s="286" t="s">
        <v>38</v>
      </c>
      <c r="H207" s="300">
        <v>41330</v>
      </c>
      <c r="I207" s="301">
        <v>41630</v>
      </c>
      <c r="J207" s="373">
        <f t="shared" si="93"/>
        <v>300</v>
      </c>
      <c r="K207" s="272">
        <v>6.0000000000000164E-2</v>
      </c>
      <c r="L207" s="134" t="s">
        <v>15</v>
      </c>
      <c r="M207" s="124">
        <v>0.06</v>
      </c>
      <c r="N207" s="165">
        <v>0.06</v>
      </c>
      <c r="O207" s="165">
        <v>0.06</v>
      </c>
      <c r="P207" s="165">
        <v>0.06</v>
      </c>
      <c r="Q207" s="165">
        <v>0.22</v>
      </c>
      <c r="R207" s="165">
        <v>0.2</v>
      </c>
      <c r="S207" s="165">
        <v>0.02</v>
      </c>
      <c r="T207" s="165">
        <v>7.0000000000000007E-2</v>
      </c>
      <c r="U207" s="200">
        <v>0.09</v>
      </c>
      <c r="V207" s="200">
        <v>0.1</v>
      </c>
      <c r="W207" s="200"/>
      <c r="X207" s="125"/>
      <c r="Y207" s="124"/>
      <c r="Z207" s="224"/>
      <c r="AA207" s="224"/>
      <c r="AB207" s="230"/>
      <c r="AC207" s="233"/>
      <c r="AD207" s="233"/>
      <c r="AE207" s="236"/>
      <c r="AF207" s="240"/>
      <c r="AG207" s="247"/>
      <c r="AH207" s="251"/>
      <c r="AI207" s="254"/>
      <c r="AJ207" s="149"/>
      <c r="AK207" s="163"/>
      <c r="AL207" s="135"/>
      <c r="AM207" s="135"/>
      <c r="AN207" s="135"/>
      <c r="AO207" s="135"/>
      <c r="AP207" s="135"/>
      <c r="AQ207" s="135"/>
      <c r="AR207" s="135"/>
      <c r="AS207" s="135"/>
      <c r="AT207" s="135"/>
      <c r="AU207" s="135"/>
      <c r="AV207" s="135"/>
      <c r="AW207" s="135"/>
      <c r="AX207" s="170" t="s">
        <v>15</v>
      </c>
      <c r="AY207" s="147">
        <f>SUM($S207:AJ207)</f>
        <v>0.28000000000000003</v>
      </c>
      <c r="AZ207" s="385" t="str">
        <f t="shared" ref="AZ207" si="105">IF(AY208&lt;AY207,"ATRASADA",IF(AY208=0,"OBRA A INICIAR",IF(BA207&gt;=1,"CONCLUÍDA",IF(AY208&gt;AY207,"ADIANTADA","CONFORME O PREVISTO"))))</f>
        <v>CONCLUÍDA</v>
      </c>
      <c r="BA207" s="386">
        <f>SUM(M208:AJ208,K207)</f>
        <v>1</v>
      </c>
      <c r="BB207" s="155"/>
      <c r="BC207" s="195"/>
      <c r="BD207" s="195"/>
      <c r="BE207" s="195"/>
      <c r="BF207" s="195"/>
      <c r="BG207" s="195"/>
      <c r="BH207" s="195"/>
      <c r="BI207" s="195"/>
      <c r="BJ207" s="195"/>
      <c r="BK207" s="159"/>
      <c r="BL207" s="159"/>
      <c r="BM207" s="159"/>
      <c r="BN207" s="159"/>
      <c r="BO207" s="159"/>
    </row>
    <row r="208" spans="1:67" s="104" customFormat="1" ht="39.950000000000003" customHeight="1" x14ac:dyDescent="0.35">
      <c r="A208" s="295"/>
      <c r="B208" s="303"/>
      <c r="C208" s="299"/>
      <c r="D208" s="299"/>
      <c r="E208" s="261"/>
      <c r="F208" s="281"/>
      <c r="G208" s="283"/>
      <c r="H208" s="300"/>
      <c r="I208" s="301"/>
      <c r="J208" s="372"/>
      <c r="K208" s="273"/>
      <c r="L208" s="134" t="s">
        <v>16</v>
      </c>
      <c r="M208" s="124">
        <v>0.06</v>
      </c>
      <c r="N208" s="165">
        <v>0.06</v>
      </c>
      <c r="O208" s="165">
        <v>0.06</v>
      </c>
      <c r="P208" s="165">
        <v>0.06</v>
      </c>
      <c r="Q208" s="165">
        <v>0.22</v>
      </c>
      <c r="R208" s="165">
        <v>0.2</v>
      </c>
      <c r="S208" s="165">
        <v>0.1</v>
      </c>
      <c r="T208" s="165">
        <v>0.03</v>
      </c>
      <c r="U208" s="200">
        <v>0.13</v>
      </c>
      <c r="V208" s="200">
        <v>0.01</v>
      </c>
      <c r="W208" s="200">
        <v>0</v>
      </c>
      <c r="X208" s="125">
        <v>0</v>
      </c>
      <c r="Y208" s="124">
        <v>0</v>
      </c>
      <c r="Z208" s="224">
        <v>0</v>
      </c>
      <c r="AA208" s="224">
        <v>0</v>
      </c>
      <c r="AB208" s="230">
        <v>0</v>
      </c>
      <c r="AC208" s="233">
        <v>0.01</v>
      </c>
      <c r="AD208" s="233">
        <v>0</v>
      </c>
      <c r="AE208" s="236">
        <v>0</v>
      </c>
      <c r="AF208" s="240">
        <v>0</v>
      </c>
      <c r="AG208" s="247">
        <v>0</v>
      </c>
      <c r="AH208" s="251">
        <v>0</v>
      </c>
      <c r="AI208" s="254">
        <v>0</v>
      </c>
      <c r="AJ208" s="149">
        <v>0</v>
      </c>
      <c r="AK208" s="163"/>
      <c r="AL208" s="135"/>
      <c r="AM208" s="135"/>
      <c r="AN208" s="135"/>
      <c r="AO208" s="135"/>
      <c r="AP208" s="135"/>
      <c r="AQ208" s="135"/>
      <c r="AR208" s="135"/>
      <c r="AS208" s="135"/>
      <c r="AT208" s="135"/>
      <c r="AU208" s="135"/>
      <c r="AV208" s="135"/>
      <c r="AW208" s="135"/>
      <c r="AX208" s="170" t="s">
        <v>16</v>
      </c>
      <c r="AY208" s="148">
        <f>SUM($S208:AJ208)</f>
        <v>0.28000000000000003</v>
      </c>
      <c r="AZ208" s="385"/>
      <c r="BA208" s="386"/>
      <c r="BB208" s="155"/>
      <c r="BC208" s="195"/>
      <c r="BD208" s="195"/>
      <c r="BE208" s="195"/>
      <c r="BF208" s="195"/>
      <c r="BG208" s="195"/>
      <c r="BH208" s="195"/>
      <c r="BI208" s="195"/>
      <c r="BJ208" s="195"/>
      <c r="BK208" s="159"/>
      <c r="BL208" s="159"/>
      <c r="BM208" s="159"/>
      <c r="BN208" s="159"/>
      <c r="BO208" s="159"/>
    </row>
    <row r="209" spans="1:67" s="104" customFormat="1" ht="39.950000000000003" customHeight="1" x14ac:dyDescent="0.35">
      <c r="A209" s="295"/>
      <c r="B209" s="303" t="s">
        <v>145</v>
      </c>
      <c r="C209" s="299" t="s">
        <v>9</v>
      </c>
      <c r="D209" s="299" t="s">
        <v>9</v>
      </c>
      <c r="E209" s="260" t="s">
        <v>37</v>
      </c>
      <c r="F209" s="284" t="s">
        <v>188</v>
      </c>
      <c r="G209" s="286" t="s">
        <v>38</v>
      </c>
      <c r="H209" s="300">
        <v>41320</v>
      </c>
      <c r="I209" s="301">
        <v>41608</v>
      </c>
      <c r="J209" s="373">
        <f t="shared" si="93"/>
        <v>288</v>
      </c>
      <c r="K209" s="272">
        <v>0.15000000000000024</v>
      </c>
      <c r="L209" s="134" t="s">
        <v>15</v>
      </c>
      <c r="M209" s="124">
        <v>0.27</v>
      </c>
      <c r="N209" s="165">
        <v>0.04</v>
      </c>
      <c r="O209" s="165">
        <v>0.18</v>
      </c>
      <c r="P209" s="165">
        <v>0.13</v>
      </c>
      <c r="Q209" s="165">
        <v>0.16</v>
      </c>
      <c r="R209" s="165">
        <v>0.02</v>
      </c>
      <c r="S209" s="165">
        <v>0.01</v>
      </c>
      <c r="T209" s="165">
        <v>0.02</v>
      </c>
      <c r="U209" s="200">
        <v>0.02</v>
      </c>
      <c r="V209" s="200"/>
      <c r="W209" s="200"/>
      <c r="X209" s="125"/>
      <c r="Y209" s="124"/>
      <c r="Z209" s="224"/>
      <c r="AA209" s="224"/>
      <c r="AB209" s="230"/>
      <c r="AC209" s="233"/>
      <c r="AD209" s="233"/>
      <c r="AE209" s="236"/>
      <c r="AF209" s="240"/>
      <c r="AG209" s="247"/>
      <c r="AH209" s="251"/>
      <c r="AI209" s="254"/>
      <c r="AJ209" s="149"/>
      <c r="AK209" s="163"/>
      <c r="AL209" s="135"/>
      <c r="AM209" s="135"/>
      <c r="AN209" s="135"/>
      <c r="AO209" s="135"/>
      <c r="AP209" s="135"/>
      <c r="AQ209" s="135"/>
      <c r="AR209" s="135"/>
      <c r="AS209" s="135"/>
      <c r="AT209" s="135"/>
      <c r="AU209" s="135"/>
      <c r="AV209" s="135"/>
      <c r="AW209" s="135"/>
      <c r="AX209" s="170" t="s">
        <v>15</v>
      </c>
      <c r="AY209" s="147">
        <f>SUM($S209:AJ209)</f>
        <v>0.05</v>
      </c>
      <c r="AZ209" s="385" t="str">
        <f t="shared" ref="AZ209" si="106">IF(AY210&lt;AY209,"ATRASADA",IF(AY210=0,"OBRA A INICIAR",IF(BA209&gt;=1,"CONCLUÍDA",IF(AY210&gt;AY209,"ADIANTADA","CONFORME O PREVISTO"))))</f>
        <v>CONCLUÍDA</v>
      </c>
      <c r="BA209" s="386">
        <f>SUM(M210:AJ210,K209)</f>
        <v>1.0000000000000004</v>
      </c>
      <c r="BB209" s="155"/>
      <c r="BC209" s="195"/>
      <c r="BD209" s="195"/>
      <c r="BE209" s="195"/>
      <c r="BF209" s="195"/>
      <c r="BG209" s="195"/>
      <c r="BH209" s="195"/>
      <c r="BI209" s="195"/>
      <c r="BJ209" s="195"/>
      <c r="BK209" s="159"/>
      <c r="BL209" s="159"/>
      <c r="BM209" s="159"/>
      <c r="BN209" s="159"/>
      <c r="BO209" s="159"/>
    </row>
    <row r="210" spans="1:67" s="104" customFormat="1" ht="39.950000000000003" customHeight="1" x14ac:dyDescent="0.35">
      <c r="A210" s="295"/>
      <c r="B210" s="303"/>
      <c r="C210" s="299"/>
      <c r="D210" s="299"/>
      <c r="E210" s="261"/>
      <c r="F210" s="281"/>
      <c r="G210" s="283"/>
      <c r="H210" s="300"/>
      <c r="I210" s="301"/>
      <c r="J210" s="372"/>
      <c r="K210" s="273"/>
      <c r="L210" s="134" t="s">
        <v>16</v>
      </c>
      <c r="M210" s="124">
        <v>0.27</v>
      </c>
      <c r="N210" s="165">
        <v>0.04</v>
      </c>
      <c r="O210" s="165">
        <v>0.18</v>
      </c>
      <c r="P210" s="165">
        <v>0.13</v>
      </c>
      <c r="Q210" s="165">
        <v>0.16</v>
      </c>
      <c r="R210" s="165">
        <v>0.02</v>
      </c>
      <c r="S210" s="165">
        <v>0.02</v>
      </c>
      <c r="T210" s="165">
        <v>0.03</v>
      </c>
      <c r="U210" s="200">
        <v>0</v>
      </c>
      <c r="V210" s="200"/>
      <c r="W210" s="200">
        <v>0</v>
      </c>
      <c r="X210" s="125">
        <v>0</v>
      </c>
      <c r="Y210" s="124">
        <v>0</v>
      </c>
      <c r="Z210" s="224">
        <v>0</v>
      </c>
      <c r="AA210" s="224">
        <v>0</v>
      </c>
      <c r="AB210" s="230">
        <v>0</v>
      </c>
      <c r="AC210" s="233">
        <v>0</v>
      </c>
      <c r="AD210" s="233">
        <v>0</v>
      </c>
      <c r="AE210" s="236">
        <v>0</v>
      </c>
      <c r="AF210" s="240">
        <v>0</v>
      </c>
      <c r="AG210" s="247">
        <v>0</v>
      </c>
      <c r="AH210" s="251">
        <v>0</v>
      </c>
      <c r="AI210" s="254">
        <v>0</v>
      </c>
      <c r="AJ210" s="149">
        <v>0</v>
      </c>
      <c r="AK210" s="163"/>
      <c r="AL210" s="135"/>
      <c r="AM210" s="135"/>
      <c r="AN210" s="135"/>
      <c r="AO210" s="135"/>
      <c r="AP210" s="135"/>
      <c r="AQ210" s="135"/>
      <c r="AR210" s="135"/>
      <c r="AS210" s="135"/>
      <c r="AT210" s="135"/>
      <c r="AU210" s="135"/>
      <c r="AV210" s="135"/>
      <c r="AW210" s="135"/>
      <c r="AX210" s="170" t="s">
        <v>16</v>
      </c>
      <c r="AY210" s="148">
        <f>SUM($S210:AJ210)</f>
        <v>0.05</v>
      </c>
      <c r="AZ210" s="385"/>
      <c r="BA210" s="386"/>
      <c r="BB210" s="155"/>
      <c r="BC210" s="195"/>
      <c r="BD210" s="195"/>
      <c r="BE210" s="195"/>
      <c r="BF210" s="195"/>
      <c r="BG210" s="195"/>
      <c r="BH210" s="195"/>
      <c r="BI210" s="195"/>
      <c r="BJ210" s="195"/>
      <c r="BK210" s="159"/>
      <c r="BL210" s="159"/>
      <c r="BM210" s="159"/>
      <c r="BN210" s="159"/>
      <c r="BO210" s="159"/>
    </row>
    <row r="211" spans="1:67" s="104" customFormat="1" ht="39.950000000000003" customHeight="1" x14ac:dyDescent="0.35">
      <c r="A211" s="295"/>
      <c r="B211" s="303" t="s">
        <v>146</v>
      </c>
      <c r="C211" s="299" t="s">
        <v>9</v>
      </c>
      <c r="D211" s="299" t="s">
        <v>9</v>
      </c>
      <c r="E211" s="260" t="s">
        <v>37</v>
      </c>
      <c r="F211" s="284" t="s">
        <v>188</v>
      </c>
      <c r="G211" s="286" t="s">
        <v>38</v>
      </c>
      <c r="H211" s="300">
        <v>41548</v>
      </c>
      <c r="I211" s="301">
        <v>41851</v>
      </c>
      <c r="J211" s="373">
        <f t="shared" si="93"/>
        <v>303</v>
      </c>
      <c r="K211" s="272">
        <v>0</v>
      </c>
      <c r="L211" s="134" t="s">
        <v>15</v>
      </c>
      <c r="M211" s="124"/>
      <c r="N211" s="165"/>
      <c r="O211" s="165"/>
      <c r="P211" s="165"/>
      <c r="Q211" s="165"/>
      <c r="R211" s="165"/>
      <c r="S211" s="165"/>
      <c r="T211" s="165">
        <v>0.02</v>
      </c>
      <c r="U211" s="200">
        <v>0.03</v>
      </c>
      <c r="V211" s="200">
        <v>0.05</v>
      </c>
      <c r="W211" s="200">
        <v>0.06</v>
      </c>
      <c r="X211" s="125">
        <v>0.11</v>
      </c>
      <c r="Y211" s="124">
        <v>0.11</v>
      </c>
      <c r="Z211" s="224">
        <v>0.12</v>
      </c>
      <c r="AA211" s="224">
        <v>0.15</v>
      </c>
      <c r="AB211" s="230">
        <v>0.17</v>
      </c>
      <c r="AC211" s="233">
        <v>0.18</v>
      </c>
      <c r="AD211" s="233"/>
      <c r="AE211" s="236"/>
      <c r="AF211" s="240"/>
      <c r="AG211" s="247"/>
      <c r="AH211" s="251"/>
      <c r="AI211" s="254"/>
      <c r="AJ211" s="149"/>
      <c r="AK211" s="163"/>
      <c r="AL211" s="135"/>
      <c r="AM211" s="135"/>
      <c r="AN211" s="135"/>
      <c r="AO211" s="135"/>
      <c r="AP211" s="135"/>
      <c r="AQ211" s="135"/>
      <c r="AR211" s="135"/>
      <c r="AS211" s="135"/>
      <c r="AT211" s="135"/>
      <c r="AU211" s="135"/>
      <c r="AV211" s="135"/>
      <c r="AW211" s="135"/>
      <c r="AX211" s="170" t="s">
        <v>15</v>
      </c>
      <c r="AY211" s="147">
        <f>SUM($S211:AJ211)</f>
        <v>1</v>
      </c>
      <c r="AZ211" s="385" t="str">
        <f t="shared" ref="AZ211" si="107">IF(AY212&lt;AY211,"ATRASADA",IF(AY212=0,"OBRA A INICIAR",IF(BA211&gt;=1,"CONCLUÍDA",IF(AY212&gt;AY211,"ADIANTADA","CONFORME O PREVISTO"))))</f>
        <v>CONCLUÍDA</v>
      </c>
      <c r="BA211" s="386">
        <f>SUM(M212:AJ212,K211)</f>
        <v>1</v>
      </c>
      <c r="BB211" s="155"/>
      <c r="BC211" s="195"/>
      <c r="BD211" s="195"/>
      <c r="BE211" s="195"/>
      <c r="BF211" s="195"/>
      <c r="BG211" s="195"/>
      <c r="BH211" s="195"/>
      <c r="BI211" s="195"/>
      <c r="BJ211" s="195"/>
      <c r="BK211" s="159"/>
      <c r="BL211" s="159"/>
      <c r="BM211" s="159"/>
      <c r="BN211" s="159"/>
      <c r="BO211" s="159"/>
    </row>
    <row r="212" spans="1:67" s="104" customFormat="1" ht="39.950000000000003" customHeight="1" x14ac:dyDescent="0.35">
      <c r="A212" s="295"/>
      <c r="B212" s="303"/>
      <c r="C212" s="299"/>
      <c r="D212" s="299"/>
      <c r="E212" s="261"/>
      <c r="F212" s="281"/>
      <c r="G212" s="283"/>
      <c r="H212" s="300"/>
      <c r="I212" s="301"/>
      <c r="J212" s="372"/>
      <c r="K212" s="273"/>
      <c r="L212" s="134" t="s">
        <v>16</v>
      </c>
      <c r="M212" s="124"/>
      <c r="N212" s="165"/>
      <c r="O212" s="165"/>
      <c r="P212" s="165"/>
      <c r="Q212" s="165"/>
      <c r="R212" s="165"/>
      <c r="S212" s="165">
        <v>7.0000000000000007E-2</v>
      </c>
      <c r="T212" s="165">
        <v>0.04</v>
      </c>
      <c r="U212" s="200">
        <v>0</v>
      </c>
      <c r="V212" s="200">
        <v>0</v>
      </c>
      <c r="W212" s="200">
        <v>0.1</v>
      </c>
      <c r="X212" s="125">
        <v>0.05</v>
      </c>
      <c r="Y212" s="124">
        <v>0.3</v>
      </c>
      <c r="Z212" s="224">
        <v>0.2</v>
      </c>
      <c r="AA212" s="224">
        <v>0.09</v>
      </c>
      <c r="AB212" s="230">
        <v>0.11</v>
      </c>
      <c r="AC212" s="233">
        <v>0.04</v>
      </c>
      <c r="AD212" s="233">
        <v>0</v>
      </c>
      <c r="AE212" s="236">
        <v>0</v>
      </c>
      <c r="AF212" s="240">
        <v>0</v>
      </c>
      <c r="AG212" s="247">
        <v>0</v>
      </c>
      <c r="AH212" s="251">
        <v>0</v>
      </c>
      <c r="AI212" s="254">
        <v>0</v>
      </c>
      <c r="AJ212" s="149">
        <v>0</v>
      </c>
      <c r="AK212" s="163"/>
      <c r="AL212" s="135"/>
      <c r="AM212" s="135"/>
      <c r="AN212" s="135"/>
      <c r="AO212" s="135"/>
      <c r="AP212" s="135"/>
      <c r="AQ212" s="135"/>
      <c r="AR212" s="135"/>
      <c r="AS212" s="135"/>
      <c r="AT212" s="135"/>
      <c r="AU212" s="135"/>
      <c r="AV212" s="135"/>
      <c r="AW212" s="135"/>
      <c r="AX212" s="170" t="s">
        <v>16</v>
      </c>
      <c r="AY212" s="148">
        <f>SUM($S212:AJ212)</f>
        <v>1</v>
      </c>
      <c r="AZ212" s="385"/>
      <c r="BA212" s="386"/>
      <c r="BB212" s="155"/>
      <c r="BC212" s="195"/>
      <c r="BD212" s="195"/>
      <c r="BE212" s="195"/>
      <c r="BF212" s="195"/>
      <c r="BG212" s="195"/>
      <c r="BH212" s="195"/>
      <c r="BI212" s="195"/>
      <c r="BJ212" s="195"/>
      <c r="BK212" s="159"/>
      <c r="BL212" s="159"/>
      <c r="BM212" s="159"/>
      <c r="BN212" s="159"/>
      <c r="BO212" s="159"/>
    </row>
    <row r="213" spans="1:67" s="104" customFormat="1" ht="39.950000000000003" customHeight="1" x14ac:dyDescent="0.35">
      <c r="A213" s="295"/>
      <c r="B213" s="303" t="s">
        <v>147</v>
      </c>
      <c r="C213" s="299" t="s">
        <v>9</v>
      </c>
      <c r="D213" s="299" t="s">
        <v>9</v>
      </c>
      <c r="E213" s="260" t="s">
        <v>37</v>
      </c>
      <c r="F213" s="284" t="s">
        <v>188</v>
      </c>
      <c r="G213" s="286" t="s">
        <v>38</v>
      </c>
      <c r="H213" s="300">
        <v>41039</v>
      </c>
      <c r="I213" s="301">
        <v>41608</v>
      </c>
      <c r="J213" s="373">
        <f t="shared" si="93"/>
        <v>569</v>
      </c>
      <c r="K213" s="272">
        <v>5.0000000000000001E-3</v>
      </c>
      <c r="L213" s="134" t="s">
        <v>15</v>
      </c>
      <c r="M213" s="124">
        <v>0.11</v>
      </c>
      <c r="N213" s="165">
        <v>0.09</v>
      </c>
      <c r="O213" s="165">
        <v>1E-25</v>
      </c>
      <c r="P213" s="165">
        <v>4.4999999999999998E-2</v>
      </c>
      <c r="Q213" s="165">
        <v>0.02</v>
      </c>
      <c r="R213" s="165">
        <v>0.06</v>
      </c>
      <c r="S213" s="165">
        <v>0.21</v>
      </c>
      <c r="T213" s="165">
        <v>0.26</v>
      </c>
      <c r="U213" s="200">
        <v>0.2</v>
      </c>
      <c r="V213" s="200"/>
      <c r="W213" s="153"/>
      <c r="X213" s="125"/>
      <c r="Y213" s="124"/>
      <c r="Z213" s="224"/>
      <c r="AA213" s="224"/>
      <c r="AB213" s="230"/>
      <c r="AC213" s="233"/>
      <c r="AD213" s="233"/>
      <c r="AE213" s="236"/>
      <c r="AF213" s="240"/>
      <c r="AG213" s="247"/>
      <c r="AH213" s="251"/>
      <c r="AI213" s="254"/>
      <c r="AJ213" s="149"/>
      <c r="AK213" s="163"/>
      <c r="AL213" s="135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70" t="s">
        <v>15</v>
      </c>
      <c r="AY213" s="147">
        <f>SUM($S213:AJ213)</f>
        <v>0.66999999999999993</v>
      </c>
      <c r="AZ213" s="385" t="str">
        <f t="shared" ref="AZ213" si="108">IF(AY214&lt;AY213,"ATRASADA",IF(AY214=0,"OBRA A INICIAR",IF(BA213&gt;=1,"CONCLUÍDA",IF(AY214&gt;AY213,"ADIANTADA","CONFORME O PREVISTO"))))</f>
        <v>CONCLUÍDA</v>
      </c>
      <c r="BA213" s="386">
        <f>SUM(M214:AJ214,K213)</f>
        <v>0.99999999999999989</v>
      </c>
      <c r="BB213" s="155"/>
      <c r="BC213" s="195"/>
      <c r="BD213" s="195"/>
      <c r="BE213" s="195"/>
      <c r="BF213" s="195"/>
      <c r="BG213" s="195"/>
      <c r="BH213" s="195"/>
      <c r="BI213" s="195"/>
      <c r="BJ213" s="195"/>
      <c r="BK213" s="159"/>
      <c r="BL213" s="159"/>
      <c r="BM213" s="159"/>
      <c r="BN213" s="159"/>
      <c r="BO213" s="159"/>
    </row>
    <row r="214" spans="1:67" s="104" customFormat="1" ht="39.950000000000003" customHeight="1" x14ac:dyDescent="0.35">
      <c r="A214" s="295"/>
      <c r="B214" s="303"/>
      <c r="C214" s="299"/>
      <c r="D214" s="299"/>
      <c r="E214" s="261"/>
      <c r="F214" s="281"/>
      <c r="G214" s="283"/>
      <c r="H214" s="300"/>
      <c r="I214" s="301"/>
      <c r="J214" s="372"/>
      <c r="K214" s="273"/>
      <c r="L214" s="134" t="s">
        <v>16</v>
      </c>
      <c r="M214" s="124">
        <v>0.11</v>
      </c>
      <c r="N214" s="165">
        <v>0.09</v>
      </c>
      <c r="O214" s="165">
        <v>1E-25</v>
      </c>
      <c r="P214" s="165">
        <v>4.4999999999999998E-2</v>
      </c>
      <c r="Q214" s="165">
        <v>0.02</v>
      </c>
      <c r="R214" s="165">
        <v>0.06</v>
      </c>
      <c r="S214" s="165">
        <v>0.22</v>
      </c>
      <c r="T214" s="165">
        <v>0.28999999999999998</v>
      </c>
      <c r="U214" s="200">
        <v>0.1</v>
      </c>
      <c r="V214" s="200">
        <v>0.06</v>
      </c>
      <c r="W214" s="200">
        <v>0</v>
      </c>
      <c r="X214" s="125"/>
      <c r="Y214" s="124"/>
      <c r="Z214" s="224"/>
      <c r="AA214" s="224"/>
      <c r="AB214" s="230"/>
      <c r="AC214" s="233"/>
      <c r="AD214" s="233"/>
      <c r="AE214" s="236"/>
      <c r="AF214" s="240"/>
      <c r="AG214" s="247"/>
      <c r="AH214" s="251"/>
      <c r="AI214" s="254"/>
      <c r="AJ214" s="149"/>
      <c r="AK214" s="163"/>
      <c r="AL214" s="135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70" t="s">
        <v>16</v>
      </c>
      <c r="AY214" s="148">
        <f>SUM($S214:AJ214)</f>
        <v>0.66999999999999993</v>
      </c>
      <c r="AZ214" s="385"/>
      <c r="BA214" s="386"/>
      <c r="BB214" s="155"/>
      <c r="BC214" s="195"/>
      <c r="BD214" s="195"/>
      <c r="BE214" s="195"/>
      <c r="BF214" s="195"/>
      <c r="BG214" s="195"/>
      <c r="BH214" s="195"/>
      <c r="BI214" s="195"/>
      <c r="BJ214" s="195"/>
      <c r="BK214" s="159"/>
      <c r="BL214" s="159"/>
      <c r="BM214" s="159"/>
      <c r="BN214" s="159"/>
      <c r="BO214" s="159"/>
    </row>
    <row r="215" spans="1:67" s="104" customFormat="1" ht="39.950000000000003" customHeight="1" x14ac:dyDescent="0.35">
      <c r="A215" s="295"/>
      <c r="B215" s="303" t="s">
        <v>148</v>
      </c>
      <c r="C215" s="299" t="s">
        <v>9</v>
      </c>
      <c r="D215" s="299" t="s">
        <v>9</v>
      </c>
      <c r="E215" s="260" t="s">
        <v>37</v>
      </c>
      <c r="F215" s="284" t="s">
        <v>188</v>
      </c>
      <c r="G215" s="286" t="s">
        <v>38</v>
      </c>
      <c r="H215" s="329">
        <v>41459</v>
      </c>
      <c r="I215" s="313">
        <v>41726</v>
      </c>
      <c r="J215" s="373">
        <f t="shared" si="93"/>
        <v>267</v>
      </c>
      <c r="K215" s="272">
        <v>0</v>
      </c>
      <c r="L215" s="133" t="s">
        <v>15</v>
      </c>
      <c r="M215" s="124"/>
      <c r="N215" s="165"/>
      <c r="O215" s="165"/>
      <c r="P215" s="165"/>
      <c r="Q215" s="165">
        <v>0.11</v>
      </c>
      <c r="R215" s="165">
        <v>0.06</v>
      </c>
      <c r="S215" s="165">
        <v>0</v>
      </c>
      <c r="T215" s="165">
        <v>0.04</v>
      </c>
      <c r="U215" s="200">
        <v>0.12</v>
      </c>
      <c r="V215" s="200">
        <v>0.12</v>
      </c>
      <c r="W215" s="200">
        <v>0.14000000000000001</v>
      </c>
      <c r="X215" s="208">
        <v>0.16</v>
      </c>
      <c r="Y215" s="213">
        <v>0.25</v>
      </c>
      <c r="Z215" s="224"/>
      <c r="AA215" s="224"/>
      <c r="AB215" s="230"/>
      <c r="AC215" s="233"/>
      <c r="AD215" s="233"/>
      <c r="AE215" s="236"/>
      <c r="AF215" s="240"/>
      <c r="AG215" s="247"/>
      <c r="AH215" s="251"/>
      <c r="AI215" s="254"/>
      <c r="AJ215" s="149"/>
      <c r="AK215" s="163"/>
      <c r="AL215" s="135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70" t="s">
        <v>15</v>
      </c>
      <c r="AY215" s="147">
        <f>SUM($S215:AJ215)</f>
        <v>0.83000000000000007</v>
      </c>
      <c r="AZ215" s="385" t="str">
        <f t="shared" ref="AZ215" si="109">IF(AY216&lt;AY215,"ATRASADA",IF(AY216=0,"OBRA A INICIAR",IF(BA215&gt;=1,"CONCLUÍDA",IF(AY216&gt;AY215,"ADIANTADA","CONFORME O PREVISTO"))))</f>
        <v>CONCLUÍDA</v>
      </c>
      <c r="BA215" s="386">
        <f>SUM(M216:AJ216,K215)</f>
        <v>1</v>
      </c>
      <c r="BB215" s="155"/>
      <c r="BC215" s="195"/>
      <c r="BD215" s="195"/>
      <c r="BE215" s="195"/>
      <c r="BF215" s="195"/>
      <c r="BG215" s="195"/>
      <c r="BH215" s="195"/>
      <c r="BI215" s="195"/>
      <c r="BJ215" s="195"/>
      <c r="BK215" s="159"/>
      <c r="BL215" s="159"/>
      <c r="BM215" s="159"/>
      <c r="BN215" s="159"/>
      <c r="BO215" s="159"/>
    </row>
    <row r="216" spans="1:67" s="104" customFormat="1" ht="39.950000000000003" customHeight="1" x14ac:dyDescent="0.35">
      <c r="A216" s="295"/>
      <c r="B216" s="303"/>
      <c r="C216" s="299"/>
      <c r="D216" s="299"/>
      <c r="E216" s="261"/>
      <c r="F216" s="281"/>
      <c r="G216" s="283"/>
      <c r="H216" s="329"/>
      <c r="I216" s="313"/>
      <c r="J216" s="372"/>
      <c r="K216" s="273"/>
      <c r="L216" s="133" t="s">
        <v>16</v>
      </c>
      <c r="M216" s="124"/>
      <c r="N216" s="165"/>
      <c r="O216" s="165"/>
      <c r="P216" s="165"/>
      <c r="Q216" s="165">
        <v>0.11</v>
      </c>
      <c r="R216" s="165">
        <v>0.06</v>
      </c>
      <c r="S216" s="165">
        <v>0.26</v>
      </c>
      <c r="T216" s="165">
        <v>0.12</v>
      </c>
      <c r="U216" s="200">
        <v>0.08</v>
      </c>
      <c r="V216" s="200">
        <v>0.28000000000000003</v>
      </c>
      <c r="W216" s="200">
        <v>7.0000000000000007E-2</v>
      </c>
      <c r="X216" s="125">
        <v>0.02</v>
      </c>
      <c r="Y216" s="124">
        <v>0</v>
      </c>
      <c r="Z216" s="224"/>
      <c r="AA216" s="224"/>
      <c r="AB216" s="230"/>
      <c r="AC216" s="233"/>
      <c r="AD216" s="233"/>
      <c r="AE216" s="236"/>
      <c r="AF216" s="240"/>
      <c r="AG216" s="247"/>
      <c r="AH216" s="251"/>
      <c r="AI216" s="254"/>
      <c r="AJ216" s="149"/>
      <c r="AK216" s="163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70" t="s">
        <v>16</v>
      </c>
      <c r="AY216" s="148">
        <f>SUM($S216:AJ216)</f>
        <v>0.83000000000000007</v>
      </c>
      <c r="AZ216" s="385"/>
      <c r="BA216" s="386"/>
      <c r="BB216" s="155"/>
      <c r="BC216" s="195"/>
      <c r="BD216" s="195"/>
      <c r="BE216" s="195"/>
      <c r="BF216" s="195"/>
      <c r="BG216" s="195"/>
      <c r="BH216" s="195"/>
      <c r="BI216" s="195"/>
      <c r="BJ216" s="195"/>
      <c r="BK216" s="159"/>
      <c r="BL216" s="159"/>
      <c r="BM216" s="159"/>
      <c r="BN216" s="159"/>
      <c r="BO216" s="159"/>
    </row>
    <row r="217" spans="1:67" s="104" customFormat="1" ht="39.950000000000003" customHeight="1" x14ac:dyDescent="0.35">
      <c r="A217" s="295"/>
      <c r="B217" s="303" t="s">
        <v>149</v>
      </c>
      <c r="C217" s="299" t="s">
        <v>9</v>
      </c>
      <c r="D217" s="299" t="s">
        <v>9</v>
      </c>
      <c r="E217" s="260" t="s">
        <v>37</v>
      </c>
      <c r="F217" s="284" t="s">
        <v>188</v>
      </c>
      <c r="G217" s="286" t="s">
        <v>38</v>
      </c>
      <c r="H217" s="300">
        <v>41127</v>
      </c>
      <c r="I217" s="301">
        <v>41578</v>
      </c>
      <c r="J217" s="373">
        <f t="shared" si="93"/>
        <v>451</v>
      </c>
      <c r="K217" s="272">
        <v>0.32000000000000006</v>
      </c>
      <c r="L217" s="134" t="s">
        <v>15</v>
      </c>
      <c r="M217" s="124">
        <v>0.3</v>
      </c>
      <c r="N217" s="165">
        <v>5.0000000000000001E-3</v>
      </c>
      <c r="O217" s="165">
        <v>0.1</v>
      </c>
      <c r="P217" s="165">
        <v>8.5000000000000006E-2</v>
      </c>
      <c r="Q217" s="165">
        <v>0.03</v>
      </c>
      <c r="R217" s="165">
        <v>0.05</v>
      </c>
      <c r="S217" s="165">
        <v>0.05</v>
      </c>
      <c r="T217" s="165">
        <v>0.06</v>
      </c>
      <c r="U217" s="200"/>
      <c r="V217" s="200"/>
      <c r="W217" s="200"/>
      <c r="X217" s="125"/>
      <c r="Y217" s="124"/>
      <c r="Z217" s="224"/>
      <c r="AA217" s="224"/>
      <c r="AB217" s="230"/>
      <c r="AC217" s="233"/>
      <c r="AD217" s="233"/>
      <c r="AE217" s="236"/>
      <c r="AF217" s="240"/>
      <c r="AG217" s="247"/>
      <c r="AH217" s="251"/>
      <c r="AI217" s="254"/>
      <c r="AJ217" s="149"/>
      <c r="AK217" s="163"/>
      <c r="AL217" s="135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70" t="s">
        <v>15</v>
      </c>
      <c r="AY217" s="147">
        <f>SUM($S217:AJ217)</f>
        <v>0.11</v>
      </c>
      <c r="AZ217" s="385" t="str">
        <f t="shared" ref="AZ217" si="110">IF(AY218&lt;AY217,"ATRASADA",IF(AY218=0,"OBRA A INICIAR",IF(BA217&gt;=1,"CONCLUÍDA",IF(AY218&gt;AY217,"ADIANTADA","CONFORME O PREVISTO"))))</f>
        <v>CONCLUÍDA</v>
      </c>
      <c r="BA217" s="386">
        <f>SUM(M218:AJ218,K217)</f>
        <v>1.0000000000000002</v>
      </c>
      <c r="BB217" s="155"/>
      <c r="BC217" s="195"/>
      <c r="BD217" s="195"/>
      <c r="BE217" s="195"/>
      <c r="BF217" s="195"/>
      <c r="BG217" s="195"/>
      <c r="BH217" s="195"/>
      <c r="BI217" s="195"/>
      <c r="BJ217" s="195"/>
      <c r="BK217" s="159"/>
      <c r="BL217" s="159"/>
      <c r="BM217" s="159"/>
      <c r="BN217" s="159"/>
      <c r="BO217" s="159"/>
    </row>
    <row r="218" spans="1:67" s="104" customFormat="1" ht="39.950000000000003" customHeight="1" x14ac:dyDescent="0.35">
      <c r="A218" s="295"/>
      <c r="B218" s="303"/>
      <c r="C218" s="299"/>
      <c r="D218" s="299"/>
      <c r="E218" s="261"/>
      <c r="F218" s="281"/>
      <c r="G218" s="283"/>
      <c r="H218" s="300"/>
      <c r="I218" s="301"/>
      <c r="J218" s="372"/>
      <c r="K218" s="273"/>
      <c r="L218" s="134" t="s">
        <v>16</v>
      </c>
      <c r="M218" s="124">
        <v>0.3</v>
      </c>
      <c r="N218" s="165">
        <v>5.0000000000000001E-3</v>
      </c>
      <c r="O218" s="165">
        <v>0.1</v>
      </c>
      <c r="P218" s="165">
        <v>8.5000000000000006E-2</v>
      </c>
      <c r="Q218" s="165">
        <v>0.03</v>
      </c>
      <c r="R218" s="165">
        <v>0.05</v>
      </c>
      <c r="S218" s="165">
        <v>0.05</v>
      </c>
      <c r="T218" s="165">
        <v>0.06</v>
      </c>
      <c r="U218" s="200">
        <v>0</v>
      </c>
      <c r="V218" s="200"/>
      <c r="W218" s="200">
        <v>0</v>
      </c>
      <c r="X218" s="125"/>
      <c r="Y218" s="124"/>
      <c r="Z218" s="224"/>
      <c r="AA218" s="224"/>
      <c r="AB218" s="230"/>
      <c r="AC218" s="233"/>
      <c r="AD218" s="233"/>
      <c r="AE218" s="236"/>
      <c r="AF218" s="240"/>
      <c r="AG218" s="247"/>
      <c r="AH218" s="251"/>
      <c r="AI218" s="254"/>
      <c r="AJ218" s="149"/>
      <c r="AK218" s="163"/>
      <c r="AL218" s="204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70" t="s">
        <v>16</v>
      </c>
      <c r="AY218" s="148">
        <f>SUM($S218:AJ218)</f>
        <v>0.11</v>
      </c>
      <c r="AZ218" s="385"/>
      <c r="BA218" s="386"/>
      <c r="BB218" s="155"/>
      <c r="BC218" s="195"/>
      <c r="BD218" s="195"/>
      <c r="BE218" s="195"/>
      <c r="BF218" s="195"/>
      <c r="BG218" s="195"/>
      <c r="BH218" s="195"/>
      <c r="BI218" s="195"/>
      <c r="BJ218" s="195"/>
      <c r="BK218" s="159"/>
      <c r="BL218" s="159"/>
      <c r="BM218" s="159"/>
      <c r="BN218" s="159"/>
      <c r="BO218" s="159"/>
    </row>
    <row r="219" spans="1:67" s="104" customFormat="1" ht="39.950000000000003" customHeight="1" x14ac:dyDescent="0.35">
      <c r="A219" s="295"/>
      <c r="B219" s="321" t="s">
        <v>150</v>
      </c>
      <c r="C219" s="299" t="s">
        <v>9</v>
      </c>
      <c r="D219" s="299" t="s">
        <v>9</v>
      </c>
      <c r="E219" s="260" t="s">
        <v>37</v>
      </c>
      <c r="F219" s="284" t="s">
        <v>188</v>
      </c>
      <c r="G219" s="286" t="s">
        <v>38</v>
      </c>
      <c r="H219" s="329">
        <v>41408</v>
      </c>
      <c r="I219" s="313">
        <v>41698</v>
      </c>
      <c r="J219" s="373">
        <f t="shared" ref="J219:J265" si="111">I219-H219</f>
        <v>290</v>
      </c>
      <c r="K219" s="272">
        <v>0</v>
      </c>
      <c r="L219" s="133" t="s">
        <v>15</v>
      </c>
      <c r="M219" s="124"/>
      <c r="N219" s="165"/>
      <c r="O219" s="165">
        <v>0.05</v>
      </c>
      <c r="P219" s="165">
        <v>0.12</v>
      </c>
      <c r="Q219" s="165">
        <v>0.09</v>
      </c>
      <c r="R219" s="165">
        <v>0.02</v>
      </c>
      <c r="S219" s="165">
        <v>0.03</v>
      </c>
      <c r="T219" s="165">
        <v>0.02</v>
      </c>
      <c r="U219" s="200">
        <v>0.12</v>
      </c>
      <c r="V219" s="200">
        <v>0.14000000000000001</v>
      </c>
      <c r="W219" s="200">
        <v>0.16</v>
      </c>
      <c r="X219" s="125">
        <v>0.25</v>
      </c>
      <c r="Y219" s="124"/>
      <c r="Z219" s="224"/>
      <c r="AA219" s="224"/>
      <c r="AB219" s="230"/>
      <c r="AC219" s="233"/>
      <c r="AD219" s="233"/>
      <c r="AE219" s="236"/>
      <c r="AF219" s="240"/>
      <c r="AG219" s="247"/>
      <c r="AH219" s="251"/>
      <c r="AI219" s="254"/>
      <c r="AJ219" s="149"/>
      <c r="AK219" s="163"/>
      <c r="AL219" s="204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70" t="s">
        <v>15</v>
      </c>
      <c r="AY219" s="147">
        <f>SUM($S219:AJ219)</f>
        <v>0.72</v>
      </c>
      <c r="AZ219" s="385" t="str">
        <f t="shared" ref="AZ219" si="112">IF(AY220&lt;AY219,"ATRASADA",IF(AY220=0,"OBRA A INICIAR",IF(BA219&gt;=1,"CONCLUÍDA",IF(AY220&gt;AY219,"ADIANTADA","CONFORME O PREVISTO"))))</f>
        <v>CONCLUÍDA</v>
      </c>
      <c r="BA219" s="386">
        <f>SUM(M220:AJ220,K219)</f>
        <v>1</v>
      </c>
      <c r="BB219" s="155"/>
      <c r="BC219" s="195"/>
      <c r="BD219" s="195"/>
      <c r="BE219" s="195"/>
      <c r="BF219" s="195"/>
      <c r="BG219" s="195"/>
      <c r="BH219" s="195"/>
      <c r="BI219" s="195"/>
      <c r="BJ219" s="195"/>
      <c r="BK219" s="159"/>
      <c r="BL219" s="159"/>
      <c r="BM219" s="159"/>
      <c r="BN219" s="159"/>
      <c r="BO219" s="159"/>
    </row>
    <row r="220" spans="1:67" s="104" customFormat="1" ht="39.950000000000003" customHeight="1" x14ac:dyDescent="0.35">
      <c r="A220" s="295"/>
      <c r="B220" s="321"/>
      <c r="C220" s="299"/>
      <c r="D220" s="299"/>
      <c r="E220" s="261"/>
      <c r="F220" s="281"/>
      <c r="G220" s="283"/>
      <c r="H220" s="329"/>
      <c r="I220" s="313"/>
      <c r="J220" s="372"/>
      <c r="K220" s="273"/>
      <c r="L220" s="133" t="s">
        <v>16</v>
      </c>
      <c r="M220" s="124"/>
      <c r="N220" s="165"/>
      <c r="O220" s="165">
        <v>0.05</v>
      </c>
      <c r="P220" s="165">
        <v>0.12</v>
      </c>
      <c r="Q220" s="165">
        <v>0.09</v>
      </c>
      <c r="R220" s="165">
        <v>0.02</v>
      </c>
      <c r="S220" s="165">
        <v>0.16</v>
      </c>
      <c r="T220" s="165">
        <v>7.0000000000000007E-2</v>
      </c>
      <c r="U220" s="200">
        <v>0.08</v>
      </c>
      <c r="V220" s="200">
        <v>0.25</v>
      </c>
      <c r="W220" s="200">
        <v>0.04</v>
      </c>
      <c r="X220" s="125">
        <v>0.03</v>
      </c>
      <c r="Y220" s="124">
        <v>0.04</v>
      </c>
      <c r="Z220" s="224">
        <v>0.01</v>
      </c>
      <c r="AA220" s="224">
        <v>0</v>
      </c>
      <c r="AB220" s="230">
        <v>0</v>
      </c>
      <c r="AC220" s="233">
        <v>0.04</v>
      </c>
      <c r="AD220" s="233"/>
      <c r="AE220" s="236"/>
      <c r="AF220" s="240"/>
      <c r="AG220" s="247"/>
      <c r="AH220" s="251"/>
      <c r="AI220" s="254"/>
      <c r="AJ220" s="149"/>
      <c r="AK220" s="163"/>
      <c r="AL220" s="204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70" t="s">
        <v>16</v>
      </c>
      <c r="AY220" s="148">
        <f>SUM($S220:AJ220)</f>
        <v>0.7200000000000002</v>
      </c>
      <c r="AZ220" s="385"/>
      <c r="BA220" s="386"/>
      <c r="BB220" s="155"/>
      <c r="BC220" s="195"/>
      <c r="BD220" s="195"/>
      <c r="BE220" s="195"/>
      <c r="BF220" s="195"/>
      <c r="BG220" s="195"/>
      <c r="BH220" s="195"/>
      <c r="BI220" s="195"/>
      <c r="BJ220" s="195"/>
      <c r="BK220" s="159"/>
      <c r="BL220" s="159"/>
      <c r="BM220" s="159"/>
      <c r="BN220" s="159"/>
      <c r="BO220" s="159"/>
    </row>
    <row r="221" spans="1:67" s="104" customFormat="1" ht="39.950000000000003" customHeight="1" x14ac:dyDescent="0.35">
      <c r="A221" s="295"/>
      <c r="B221" s="321" t="s">
        <v>151</v>
      </c>
      <c r="C221" s="299" t="s">
        <v>9</v>
      </c>
      <c r="D221" s="299" t="s">
        <v>9</v>
      </c>
      <c r="E221" s="260" t="s">
        <v>37</v>
      </c>
      <c r="F221" s="284" t="s">
        <v>188</v>
      </c>
      <c r="G221" s="286" t="s">
        <v>38</v>
      </c>
      <c r="H221" s="329">
        <v>41457</v>
      </c>
      <c r="I221" s="313">
        <v>41698</v>
      </c>
      <c r="J221" s="373">
        <f t="shared" si="111"/>
        <v>241</v>
      </c>
      <c r="K221" s="272">
        <v>0</v>
      </c>
      <c r="L221" s="133" t="s">
        <v>15</v>
      </c>
      <c r="M221" s="124"/>
      <c r="N221" s="165"/>
      <c r="O221" s="165"/>
      <c r="P221" s="165"/>
      <c r="Q221" s="165">
        <v>0.05</v>
      </c>
      <c r="R221" s="165">
        <v>0.06</v>
      </c>
      <c r="S221" s="165">
        <v>0.1</v>
      </c>
      <c r="T221" s="165">
        <v>0.12</v>
      </c>
      <c r="U221" s="200">
        <v>0.12</v>
      </c>
      <c r="V221" s="200">
        <v>0.14000000000000001</v>
      </c>
      <c r="W221" s="200">
        <v>0.16</v>
      </c>
      <c r="X221" s="125">
        <v>0.25</v>
      </c>
      <c r="Y221" s="124"/>
      <c r="Z221" s="224"/>
      <c r="AA221" s="224"/>
      <c r="AB221" s="230"/>
      <c r="AC221" s="233"/>
      <c r="AD221" s="233"/>
      <c r="AE221" s="236"/>
      <c r="AF221" s="240"/>
      <c r="AG221" s="247"/>
      <c r="AH221" s="251"/>
      <c r="AI221" s="254"/>
      <c r="AJ221" s="149"/>
      <c r="AK221" s="163"/>
      <c r="AL221" s="204"/>
      <c r="AM221" s="209"/>
      <c r="AN221" s="222"/>
      <c r="AO221" s="222"/>
      <c r="AP221" s="135"/>
      <c r="AQ221" s="135"/>
      <c r="AR221" s="234"/>
      <c r="AS221" s="135"/>
      <c r="AT221" s="243"/>
      <c r="AU221" s="249"/>
      <c r="AV221" s="252"/>
      <c r="AW221" s="135"/>
      <c r="AX221" s="170" t="s">
        <v>15</v>
      </c>
      <c r="AY221" s="147">
        <f>SUM($S221:AJ221)</f>
        <v>0.89</v>
      </c>
      <c r="AZ221" s="385" t="str">
        <f t="shared" ref="AZ221" si="113">IF(AY222&lt;AY221,"ATRASADA",IF(AY222=0,"OBRA A INICIAR",IF(BA221&gt;=1,"CONCLUÍDA",IF(AY222&gt;AY221,"ADIANTADA","CONFORME O PREVISTO"))))</f>
        <v>CONCLUÍDA</v>
      </c>
      <c r="BA221" s="386">
        <f>SUM(M222:AJ222,K221)</f>
        <v>1</v>
      </c>
      <c r="BB221" s="155"/>
      <c r="BC221" s="195"/>
      <c r="BD221" s="195"/>
      <c r="BE221" s="195"/>
      <c r="BF221" s="195"/>
      <c r="BG221" s="195"/>
      <c r="BH221" s="195"/>
      <c r="BI221" s="195"/>
      <c r="BJ221" s="195"/>
      <c r="BK221" s="159"/>
      <c r="BL221" s="159"/>
      <c r="BM221" s="159"/>
      <c r="BN221" s="159"/>
      <c r="BO221" s="159"/>
    </row>
    <row r="222" spans="1:67" s="104" customFormat="1" ht="39.950000000000003" customHeight="1" thickBot="1" x14ac:dyDescent="0.4">
      <c r="A222" s="296"/>
      <c r="B222" s="307"/>
      <c r="C222" s="333"/>
      <c r="D222" s="333"/>
      <c r="E222" s="262"/>
      <c r="F222" s="285"/>
      <c r="G222" s="287"/>
      <c r="H222" s="338"/>
      <c r="I222" s="314"/>
      <c r="J222" s="371"/>
      <c r="K222" s="273"/>
      <c r="L222" s="130" t="s">
        <v>16</v>
      </c>
      <c r="M222" s="131"/>
      <c r="N222" s="123"/>
      <c r="O222" s="123"/>
      <c r="P222" s="123"/>
      <c r="Q222" s="123">
        <v>0.05</v>
      </c>
      <c r="R222" s="123">
        <v>0.06</v>
      </c>
      <c r="S222" s="123">
        <v>0.37</v>
      </c>
      <c r="T222" s="123">
        <v>0.1</v>
      </c>
      <c r="U222" s="123">
        <v>0.11</v>
      </c>
      <c r="V222" s="200">
        <v>0.04</v>
      </c>
      <c r="W222" s="123">
        <v>0.05</v>
      </c>
      <c r="X222" s="132">
        <v>0.09</v>
      </c>
      <c r="Y222" s="131">
        <v>0.03</v>
      </c>
      <c r="Z222" s="123">
        <v>0.02</v>
      </c>
      <c r="AA222" s="123">
        <v>0.08</v>
      </c>
      <c r="AB222" s="123">
        <v>0</v>
      </c>
      <c r="AC222" s="123"/>
      <c r="AD222" s="123"/>
      <c r="AE222" s="237"/>
      <c r="AF222" s="123"/>
      <c r="AG222" s="123"/>
      <c r="AH222" s="123"/>
      <c r="AI222" s="123"/>
      <c r="AJ222" s="395"/>
      <c r="AK222" s="163"/>
      <c r="AL222" s="204"/>
      <c r="AM222" s="209"/>
      <c r="AN222" s="222"/>
      <c r="AO222" s="222"/>
      <c r="AP222" s="232"/>
      <c r="AQ222" s="232"/>
      <c r="AR222" s="234"/>
      <c r="AS222" s="239"/>
      <c r="AT222" s="243"/>
      <c r="AU222" s="249"/>
      <c r="AV222" s="252"/>
      <c r="AW222" s="258"/>
      <c r="AX222" s="169" t="s">
        <v>16</v>
      </c>
      <c r="AY222" s="148">
        <f>SUM($S222:AJ222)</f>
        <v>0.89</v>
      </c>
      <c r="AZ222" s="382"/>
      <c r="BA222" s="384"/>
      <c r="BB222" s="155"/>
      <c r="BC222" s="195"/>
      <c r="BD222" s="195"/>
      <c r="BE222" s="195"/>
      <c r="BF222" s="195"/>
      <c r="BG222" s="195"/>
      <c r="BH222" s="195"/>
      <c r="BI222" s="195"/>
      <c r="BJ222" s="195"/>
      <c r="BK222" s="159"/>
      <c r="BL222" s="159"/>
      <c r="BM222" s="159"/>
      <c r="BN222" s="159"/>
      <c r="BO222" s="159"/>
    </row>
    <row r="223" spans="1:67" s="104" customFormat="1" ht="39.950000000000003" customHeight="1" x14ac:dyDescent="0.35">
      <c r="A223" s="290" t="s">
        <v>195</v>
      </c>
      <c r="B223" s="306" t="s">
        <v>152</v>
      </c>
      <c r="C223" s="332" t="s">
        <v>9</v>
      </c>
      <c r="D223" s="332" t="s">
        <v>9</v>
      </c>
      <c r="E223" s="263" t="s">
        <v>37</v>
      </c>
      <c r="F223" s="280" t="s">
        <v>188</v>
      </c>
      <c r="G223" s="282" t="s">
        <v>39</v>
      </c>
      <c r="H223" s="346">
        <v>41170</v>
      </c>
      <c r="I223" s="342">
        <v>41639</v>
      </c>
      <c r="J223" s="370">
        <f t="shared" si="111"/>
        <v>469</v>
      </c>
      <c r="K223" s="272">
        <v>0.05</v>
      </c>
      <c r="L223" s="137" t="s">
        <v>15</v>
      </c>
      <c r="M223" s="128">
        <v>1E-8</v>
      </c>
      <c r="N223" s="122">
        <v>5.0000000000000001E-3</v>
      </c>
      <c r="O223" s="122">
        <v>2.5000000000000001E-2</v>
      </c>
      <c r="P223" s="122">
        <v>0.01</v>
      </c>
      <c r="Q223" s="122">
        <v>0.06</v>
      </c>
      <c r="R223" s="122">
        <v>0.1</v>
      </c>
      <c r="S223" s="122">
        <v>0.16</v>
      </c>
      <c r="T223" s="122">
        <v>0.16</v>
      </c>
      <c r="U223" s="122">
        <v>0.18</v>
      </c>
      <c r="V223" s="122">
        <v>0.25</v>
      </c>
      <c r="W223" s="122"/>
      <c r="X223" s="129"/>
      <c r="Y223" s="128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22"/>
      <c r="AJ223" s="144"/>
      <c r="AK223" s="163"/>
      <c r="AL223" s="204"/>
      <c r="AM223" s="209"/>
      <c r="AN223" s="222"/>
      <c r="AO223" s="222"/>
      <c r="AP223" s="232"/>
      <c r="AQ223" s="232"/>
      <c r="AR223" s="234"/>
      <c r="AS223" s="239"/>
      <c r="AT223" s="243"/>
      <c r="AU223" s="249"/>
      <c r="AV223" s="252"/>
      <c r="AW223" s="206"/>
      <c r="AX223" s="168" t="s">
        <v>15</v>
      </c>
      <c r="AY223" s="147">
        <f>SUM($S223:AJ223)</f>
        <v>0.75</v>
      </c>
      <c r="AZ223" s="381" t="str">
        <f t="shared" ref="AZ223" si="114">IF(AY224&lt;AY223,"ATRASADA",IF(AY224=0,"OBRA A INICIAR",IF(BA223&gt;=1,"CONCLUÍDA",IF(AY224&gt;AY223,"ADIANTADA","CONFORME O PREVISTO"))))</f>
        <v>CONCLUÍDA</v>
      </c>
      <c r="BA223" s="387">
        <f>SUM(M224:AJ224,K223)</f>
        <v>1.0000000100000002</v>
      </c>
      <c r="BB223" s="155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</row>
    <row r="224" spans="1:67" s="104" customFormat="1" ht="39.75" customHeight="1" thickBot="1" x14ac:dyDescent="0.4">
      <c r="A224" s="291"/>
      <c r="B224" s="307"/>
      <c r="C224" s="333"/>
      <c r="D224" s="333"/>
      <c r="E224" s="262"/>
      <c r="F224" s="285"/>
      <c r="G224" s="287"/>
      <c r="H224" s="347"/>
      <c r="I224" s="343"/>
      <c r="J224" s="371"/>
      <c r="K224" s="273"/>
      <c r="L224" s="136" t="s">
        <v>16</v>
      </c>
      <c r="M224" s="131">
        <v>1E-8</v>
      </c>
      <c r="N224" s="123">
        <v>5.0000000000000001E-3</v>
      </c>
      <c r="O224" s="123">
        <v>2.5000000000000001E-2</v>
      </c>
      <c r="P224" s="123">
        <v>0.01</v>
      </c>
      <c r="Q224" s="123">
        <v>0.06</v>
      </c>
      <c r="R224" s="123">
        <v>0.1</v>
      </c>
      <c r="S224" s="123">
        <v>0.23</v>
      </c>
      <c r="T224" s="123">
        <v>0.19</v>
      </c>
      <c r="U224" s="123">
        <v>0.16</v>
      </c>
      <c r="V224" s="123">
        <v>0.17</v>
      </c>
      <c r="W224" s="123">
        <v>0</v>
      </c>
      <c r="X224" s="132"/>
      <c r="Y224" s="131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395"/>
      <c r="AK224" s="163"/>
      <c r="AL224" s="204"/>
      <c r="AM224" s="209"/>
      <c r="AN224" s="222"/>
      <c r="AO224" s="222"/>
      <c r="AP224" s="135"/>
      <c r="AQ224" s="135"/>
      <c r="AR224" s="135"/>
      <c r="AS224" s="135"/>
      <c r="AT224" s="243"/>
      <c r="AU224" s="249"/>
      <c r="AV224" s="252"/>
      <c r="AW224" s="135"/>
      <c r="AX224" s="170" t="s">
        <v>16</v>
      </c>
      <c r="AY224" s="148">
        <f>SUM($S224:AJ224)</f>
        <v>0.75000000000000011</v>
      </c>
      <c r="AZ224" s="385"/>
      <c r="BA224" s="388"/>
      <c r="BB224" s="155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</row>
    <row r="225" spans="1:67" s="104" customFormat="1" ht="39.75" customHeight="1" x14ac:dyDescent="0.35">
      <c r="A225" s="358" t="s">
        <v>194</v>
      </c>
      <c r="B225" s="306" t="s">
        <v>153</v>
      </c>
      <c r="C225" s="332" t="s">
        <v>9</v>
      </c>
      <c r="D225" s="332" t="s">
        <v>9</v>
      </c>
      <c r="E225" s="263" t="s">
        <v>37</v>
      </c>
      <c r="F225" s="288" t="s">
        <v>188</v>
      </c>
      <c r="G225" s="282" t="s">
        <v>38</v>
      </c>
      <c r="H225" s="339">
        <v>41414</v>
      </c>
      <c r="I225" s="349">
        <v>41594</v>
      </c>
      <c r="J225" s="370">
        <f t="shared" si="111"/>
        <v>180</v>
      </c>
      <c r="K225" s="272">
        <v>0</v>
      </c>
      <c r="L225" s="127" t="s">
        <v>15</v>
      </c>
      <c r="M225" s="128"/>
      <c r="N225" s="122"/>
      <c r="O225" s="122">
        <v>0.1</v>
      </c>
      <c r="P225" s="122">
        <v>0.14000000000000001</v>
      </c>
      <c r="Q225" s="122">
        <v>0.01</v>
      </c>
      <c r="R225" s="122">
        <v>0.05</v>
      </c>
      <c r="S225" s="122">
        <v>0.22</v>
      </c>
      <c r="T225" s="122">
        <v>0.23</v>
      </c>
      <c r="U225" s="122">
        <v>0.25</v>
      </c>
      <c r="V225" s="122"/>
      <c r="W225" s="122"/>
      <c r="X225" s="129"/>
      <c r="Y225" s="128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22"/>
      <c r="AJ225" s="144"/>
      <c r="AK225" s="163"/>
      <c r="AL225" s="204"/>
      <c r="AM225" s="206"/>
      <c r="AN225" s="222"/>
      <c r="AO225" s="222"/>
      <c r="AP225" s="206"/>
      <c r="AQ225" s="206"/>
      <c r="AR225" s="206"/>
      <c r="AS225" s="206"/>
      <c r="AT225" s="206"/>
      <c r="AU225" s="249"/>
      <c r="AV225" s="252"/>
      <c r="AW225" s="206"/>
      <c r="AX225" s="168" t="s">
        <v>15</v>
      </c>
      <c r="AY225" s="147">
        <f>SUM($S225:AJ225)</f>
        <v>0.7</v>
      </c>
      <c r="AZ225" s="381" t="str">
        <f t="shared" ref="AZ225" si="115">IF(AY226&lt;AY225,"ATRASADA",IF(AY226=0,"OBRA A INICIAR",IF(BA225&gt;=1,"CONCLUÍDA",IF(AY226&gt;AY225,"ADIANTADA","CONFORME O PREVISTO"))))</f>
        <v>CONCLUÍDA</v>
      </c>
      <c r="BA225" s="383">
        <f>SUM(M226:AJ226,K225)</f>
        <v>0.99999999999999989</v>
      </c>
      <c r="BB225" s="155"/>
      <c r="BC225" s="195"/>
      <c r="BD225" s="195"/>
      <c r="BE225" s="195"/>
      <c r="BF225" s="195"/>
      <c r="BG225" s="195"/>
      <c r="BH225" s="195"/>
      <c r="BI225" s="195"/>
      <c r="BJ225" s="195"/>
      <c r="BK225" s="159"/>
      <c r="BL225" s="159"/>
      <c r="BM225" s="159"/>
      <c r="BN225" s="159"/>
      <c r="BO225" s="159"/>
    </row>
    <row r="226" spans="1:67" s="104" customFormat="1" ht="39.75" customHeight="1" thickBot="1" x14ac:dyDescent="0.4">
      <c r="A226" s="359"/>
      <c r="B226" s="307"/>
      <c r="C226" s="333"/>
      <c r="D226" s="333"/>
      <c r="E226" s="262"/>
      <c r="F226" s="277"/>
      <c r="G226" s="287"/>
      <c r="H226" s="338"/>
      <c r="I226" s="314"/>
      <c r="J226" s="371"/>
      <c r="K226" s="273"/>
      <c r="L226" s="216" t="s">
        <v>16</v>
      </c>
      <c r="M226" s="217"/>
      <c r="N226" s="214"/>
      <c r="O226" s="214">
        <v>0.1</v>
      </c>
      <c r="P226" s="214">
        <v>0.14000000000000001</v>
      </c>
      <c r="Q226" s="214">
        <v>0.01</v>
      </c>
      <c r="R226" s="214">
        <v>0.05</v>
      </c>
      <c r="S226" s="214">
        <v>0.35</v>
      </c>
      <c r="T226" s="214">
        <v>0.19</v>
      </c>
      <c r="U226" s="214">
        <v>0.16</v>
      </c>
      <c r="V226" s="214"/>
      <c r="W226" s="214">
        <v>0</v>
      </c>
      <c r="X226" s="218">
        <v>0</v>
      </c>
      <c r="Y226" s="217">
        <v>0</v>
      </c>
      <c r="Z226" s="225">
        <v>0</v>
      </c>
      <c r="AA226" s="225">
        <v>0</v>
      </c>
      <c r="AB226" s="123">
        <v>0</v>
      </c>
      <c r="AC226" s="123">
        <v>0</v>
      </c>
      <c r="AD226" s="123">
        <v>0</v>
      </c>
      <c r="AE226" s="123">
        <v>0</v>
      </c>
      <c r="AF226" s="123">
        <v>0</v>
      </c>
      <c r="AG226" s="123">
        <v>0</v>
      </c>
      <c r="AH226" s="123">
        <v>0</v>
      </c>
      <c r="AI226" s="123">
        <v>0</v>
      </c>
      <c r="AJ226" s="395">
        <v>0</v>
      </c>
      <c r="AK226" s="163"/>
      <c r="AL226" s="204"/>
      <c r="AM226" s="135"/>
      <c r="AN226" s="135"/>
      <c r="AO226" s="135"/>
      <c r="AP226" s="135"/>
      <c r="AQ226" s="135"/>
      <c r="AR226" s="135"/>
      <c r="AS226" s="135"/>
      <c r="AT226" s="135"/>
      <c r="AU226" s="249"/>
      <c r="AV226" s="135"/>
      <c r="AW226" s="135"/>
      <c r="AX226" s="170" t="s">
        <v>16</v>
      </c>
      <c r="AY226" s="148">
        <f>SUM($S226:AJ226)</f>
        <v>0.70000000000000007</v>
      </c>
      <c r="AZ226" s="385"/>
      <c r="BA226" s="386"/>
      <c r="BB226" s="155"/>
      <c r="BC226" s="195"/>
      <c r="BD226" s="195"/>
      <c r="BE226" s="195"/>
      <c r="BF226" s="195"/>
      <c r="BG226" s="195"/>
      <c r="BH226" s="195"/>
      <c r="BI226" s="195"/>
      <c r="BJ226" s="195"/>
      <c r="BK226" s="159"/>
      <c r="BL226" s="159"/>
      <c r="BM226" s="159"/>
      <c r="BN226" s="159"/>
      <c r="BO226" s="159"/>
    </row>
    <row r="227" spans="1:67" s="104" customFormat="1" ht="39.75" customHeight="1" x14ac:dyDescent="0.35">
      <c r="A227" s="175"/>
      <c r="B227" s="176"/>
      <c r="C227" s="177"/>
      <c r="D227" s="177"/>
      <c r="E227" s="178"/>
      <c r="F227" s="179"/>
      <c r="G227" s="180"/>
      <c r="H227" s="181"/>
      <c r="I227" s="182"/>
      <c r="J227" s="183"/>
      <c r="K227" s="174"/>
      <c r="L227" s="198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24"/>
      <c r="AA227" s="224"/>
      <c r="AB227" s="184"/>
      <c r="AC227" s="184"/>
      <c r="AD227" s="184"/>
      <c r="AE227" s="184"/>
      <c r="AF227" s="184"/>
      <c r="AG227" s="184"/>
      <c r="AH227" s="184"/>
      <c r="AI227" s="184"/>
      <c r="AJ227" s="185"/>
      <c r="AK227" s="173"/>
      <c r="AL227" s="204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186"/>
      <c r="AY227" s="147">
        <f>SUM($S227:AJ227)</f>
        <v>0</v>
      </c>
      <c r="AZ227" s="187"/>
      <c r="BA227" s="188"/>
      <c r="BB227" s="155"/>
      <c r="BC227" s="155"/>
      <c r="BD227" s="195"/>
      <c r="BE227" s="195"/>
      <c r="BF227" s="195"/>
      <c r="BG227" s="195"/>
      <c r="BH227" s="195"/>
      <c r="BI227" s="195"/>
      <c r="BJ227" s="195"/>
      <c r="BK227" s="159"/>
      <c r="BL227" s="159"/>
      <c r="BM227" s="159"/>
      <c r="BN227" s="159"/>
      <c r="BO227" s="159"/>
    </row>
    <row r="228" spans="1:67" s="104" customFormat="1" ht="39.75" customHeight="1" thickBot="1" x14ac:dyDescent="0.4">
      <c r="A228" s="175"/>
      <c r="B228" s="176"/>
      <c r="C228" s="177"/>
      <c r="D228" s="177">
        <f>SUM(BC229:BC274)</f>
        <v>0</v>
      </c>
      <c r="E228" s="178"/>
      <c r="F228" s="179"/>
      <c r="G228" s="180"/>
      <c r="H228" s="181"/>
      <c r="I228" s="182"/>
      <c r="J228" s="183"/>
      <c r="K228" s="174"/>
      <c r="L228" s="198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24"/>
      <c r="AA228" s="224"/>
      <c r="AB228" s="184"/>
      <c r="AC228" s="184"/>
      <c r="AD228" s="184"/>
      <c r="AE228" s="184"/>
      <c r="AF228" s="184"/>
      <c r="AG228" s="184"/>
      <c r="AH228" s="184"/>
      <c r="AI228" s="184"/>
      <c r="AJ228" s="185"/>
      <c r="AK228" s="173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186"/>
      <c r="AY228" s="148">
        <f>SUM($S228:AJ228)</f>
        <v>0</v>
      </c>
      <c r="AZ228" s="187"/>
      <c r="BA228" s="188"/>
      <c r="BB228" s="155"/>
      <c r="BC228" s="155"/>
      <c r="BD228" s="195"/>
      <c r="BE228" s="195"/>
      <c r="BF228" s="195"/>
      <c r="BG228" s="195"/>
      <c r="BH228" s="195"/>
      <c r="BI228" s="195"/>
      <c r="BJ228" s="195"/>
      <c r="BK228" s="159"/>
      <c r="BL228" s="159"/>
      <c r="BM228" s="159"/>
      <c r="BN228" s="159"/>
      <c r="BO228" s="159"/>
    </row>
    <row r="229" spans="1:67" s="104" customFormat="1" ht="39.950000000000003" customHeight="1" x14ac:dyDescent="0.35">
      <c r="A229" s="355" t="s">
        <v>193</v>
      </c>
      <c r="B229" s="334" t="s">
        <v>154</v>
      </c>
      <c r="C229" s="332">
        <v>503.67</v>
      </c>
      <c r="D229" s="332">
        <v>504.9</v>
      </c>
      <c r="E229" s="263" t="s">
        <v>37</v>
      </c>
      <c r="F229" s="288" t="s">
        <v>38</v>
      </c>
      <c r="G229" s="282" t="s">
        <v>38</v>
      </c>
      <c r="H229" s="346">
        <v>41579</v>
      </c>
      <c r="I229" s="342">
        <v>41820</v>
      </c>
      <c r="J229" s="370">
        <f t="shared" si="111"/>
        <v>241</v>
      </c>
      <c r="K229" s="271">
        <v>0</v>
      </c>
      <c r="L229" s="219" t="s">
        <v>15</v>
      </c>
      <c r="M229" s="220"/>
      <c r="N229" s="215"/>
      <c r="O229" s="215"/>
      <c r="P229" s="215"/>
      <c r="Q229" s="215"/>
      <c r="R229" s="215"/>
      <c r="S229" s="215"/>
      <c r="T229" s="215"/>
      <c r="U229" s="215">
        <v>0.02</v>
      </c>
      <c r="V229" s="215">
        <v>0.03</v>
      </c>
      <c r="W229" s="215">
        <v>0.03</v>
      </c>
      <c r="X229" s="221">
        <v>0.05</v>
      </c>
      <c r="Y229" s="220">
        <v>0.1</v>
      </c>
      <c r="Z229" s="226">
        <v>0.15</v>
      </c>
      <c r="AA229" s="226">
        <v>0.3</v>
      </c>
      <c r="AB229" s="122">
        <v>0.32</v>
      </c>
      <c r="AC229" s="122"/>
      <c r="AD229" s="122"/>
      <c r="AE229" s="122"/>
      <c r="AF229" s="122"/>
      <c r="AG229" s="122"/>
      <c r="AH229" s="122"/>
      <c r="AI229" s="122"/>
      <c r="AJ229" s="144"/>
      <c r="AK229" s="163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168" t="s">
        <v>15</v>
      </c>
      <c r="AY229" s="147">
        <f>SUM($S229:AJ229)</f>
        <v>1</v>
      </c>
      <c r="AZ229" s="381" t="str">
        <f t="shared" ref="AZ229" si="116">IF(AY230&lt;AY229,"ATRASADA",IF(AY230=0,"OBRA A INICIAR",IF(BA229&gt;=1,"CONCLUÍDA",IF(AY230&gt;AY229,"ADIANTADA","CONFORME O PREVISTO"))))</f>
        <v>CONCLUÍDA</v>
      </c>
      <c r="BA229" s="383">
        <f>SUM(M230:AJ230,K229)</f>
        <v>1</v>
      </c>
      <c r="BB229" s="155"/>
      <c r="BC229" s="192"/>
      <c r="BD229" s="195"/>
      <c r="BE229" s="195"/>
      <c r="BF229" s="195"/>
      <c r="BG229" s="195"/>
      <c r="BH229" s="195"/>
      <c r="BI229" s="195"/>
      <c r="BJ229" s="195"/>
      <c r="BK229" s="159"/>
      <c r="BL229" s="159"/>
      <c r="BM229" s="159"/>
      <c r="BN229" s="159"/>
      <c r="BO229" s="159"/>
    </row>
    <row r="230" spans="1:67" s="104" customFormat="1" ht="39.950000000000003" customHeight="1" x14ac:dyDescent="0.35">
      <c r="A230" s="356"/>
      <c r="B230" s="303"/>
      <c r="C230" s="299"/>
      <c r="D230" s="299"/>
      <c r="E230" s="261"/>
      <c r="F230" s="289"/>
      <c r="G230" s="283"/>
      <c r="H230" s="300"/>
      <c r="I230" s="301"/>
      <c r="J230" s="372"/>
      <c r="K230" s="271"/>
      <c r="L230" s="134" t="s">
        <v>16</v>
      </c>
      <c r="M230" s="124"/>
      <c r="N230" s="165"/>
      <c r="O230" s="165"/>
      <c r="P230" s="165"/>
      <c r="Q230" s="165"/>
      <c r="R230" s="165"/>
      <c r="S230" s="165"/>
      <c r="T230" s="165"/>
      <c r="U230" s="200">
        <v>0</v>
      </c>
      <c r="V230" s="200">
        <v>0</v>
      </c>
      <c r="W230" s="200">
        <v>0</v>
      </c>
      <c r="X230" s="125">
        <v>0.09</v>
      </c>
      <c r="Y230" s="124">
        <v>0.21</v>
      </c>
      <c r="Z230" s="224">
        <v>0</v>
      </c>
      <c r="AA230" s="224">
        <v>0</v>
      </c>
      <c r="AB230" s="230">
        <v>0.01</v>
      </c>
      <c r="AC230" s="233">
        <v>0.33</v>
      </c>
      <c r="AD230" s="233">
        <v>0.11</v>
      </c>
      <c r="AE230" s="236">
        <v>0.24</v>
      </c>
      <c r="AF230" s="240">
        <v>0</v>
      </c>
      <c r="AG230" s="247">
        <v>0.01</v>
      </c>
      <c r="AH230" s="251">
        <v>0</v>
      </c>
      <c r="AI230" s="254">
        <v>0</v>
      </c>
      <c r="AJ230" s="149">
        <v>0</v>
      </c>
      <c r="AK230" s="163"/>
      <c r="AL230" s="135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70" t="s">
        <v>16</v>
      </c>
      <c r="AY230" s="148">
        <f>SUM($S230:AJ230)</f>
        <v>1</v>
      </c>
      <c r="AZ230" s="385"/>
      <c r="BA230" s="386"/>
      <c r="BB230" s="155"/>
      <c r="BC230" s="192"/>
      <c r="BD230" s="195"/>
      <c r="BE230" s="195"/>
      <c r="BF230" s="195"/>
      <c r="BG230" s="195"/>
      <c r="BH230" s="195"/>
      <c r="BI230" s="195"/>
      <c r="BJ230" s="195"/>
      <c r="BK230" s="159"/>
      <c r="BL230" s="159"/>
      <c r="BM230" s="159"/>
      <c r="BN230" s="159"/>
      <c r="BO230" s="159"/>
    </row>
    <row r="231" spans="1:67" s="104" customFormat="1" ht="39.950000000000003" customHeight="1" x14ac:dyDescent="0.35">
      <c r="A231" s="356"/>
      <c r="B231" s="303" t="s">
        <v>155</v>
      </c>
      <c r="C231" s="299">
        <v>504.93</v>
      </c>
      <c r="D231" s="299">
        <v>506.02</v>
      </c>
      <c r="E231" s="260" t="s">
        <v>37</v>
      </c>
      <c r="F231" s="276" t="s">
        <v>38</v>
      </c>
      <c r="G231" s="286" t="s">
        <v>38</v>
      </c>
      <c r="H231" s="300">
        <v>41579</v>
      </c>
      <c r="I231" s="301">
        <v>41820</v>
      </c>
      <c r="J231" s="373">
        <f t="shared" si="111"/>
        <v>241</v>
      </c>
      <c r="K231" s="271">
        <v>0</v>
      </c>
      <c r="L231" s="134" t="s">
        <v>15</v>
      </c>
      <c r="M231" s="124"/>
      <c r="N231" s="165"/>
      <c r="O231" s="165"/>
      <c r="P231" s="165"/>
      <c r="Q231" s="165"/>
      <c r="R231" s="165"/>
      <c r="S231" s="165"/>
      <c r="T231" s="165"/>
      <c r="U231" s="200">
        <v>0.02</v>
      </c>
      <c r="V231" s="200">
        <v>0.03</v>
      </c>
      <c r="W231" s="200">
        <v>0.03</v>
      </c>
      <c r="X231" s="125">
        <v>0.05</v>
      </c>
      <c r="Y231" s="124">
        <v>0.1</v>
      </c>
      <c r="Z231" s="224">
        <v>0.15</v>
      </c>
      <c r="AA231" s="224">
        <v>0.3</v>
      </c>
      <c r="AB231" s="230">
        <v>0.32</v>
      </c>
      <c r="AC231" s="233"/>
      <c r="AD231" s="233"/>
      <c r="AE231" s="236"/>
      <c r="AF231" s="240"/>
      <c r="AG231" s="247"/>
      <c r="AH231" s="251"/>
      <c r="AI231" s="254"/>
      <c r="AJ231" s="149"/>
      <c r="AK231" s="163"/>
      <c r="AL231" s="135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70" t="s">
        <v>15</v>
      </c>
      <c r="AY231" s="147">
        <f>SUM($S231:AJ231)</f>
        <v>1</v>
      </c>
      <c r="AZ231" s="385" t="str">
        <f t="shared" ref="AZ231" si="117">IF(AY232&lt;AY231,"ATRASADA",IF(AY232=0,"OBRA A INICIAR",IF(BA231&gt;=1,"CONCLUÍDA",IF(AY232&gt;AY231,"ADIANTADA","CONFORME O PREVISTO"))))</f>
        <v>CONCLUÍDA</v>
      </c>
      <c r="BA231" s="386">
        <f>SUM(M232:AJ232,K231)</f>
        <v>1</v>
      </c>
      <c r="BB231" s="155"/>
      <c r="BC231" s="192"/>
      <c r="BD231" s="195"/>
      <c r="BE231" s="195"/>
      <c r="BF231" s="195"/>
      <c r="BG231" s="195"/>
      <c r="BH231" s="195"/>
      <c r="BI231" s="195"/>
      <c r="BJ231" s="195"/>
      <c r="BK231" s="159"/>
      <c r="BL231" s="159"/>
      <c r="BM231" s="159"/>
      <c r="BN231" s="159"/>
      <c r="BO231" s="159"/>
    </row>
    <row r="232" spans="1:67" s="104" customFormat="1" ht="39.950000000000003" customHeight="1" x14ac:dyDescent="0.35">
      <c r="A232" s="356"/>
      <c r="B232" s="303"/>
      <c r="C232" s="299"/>
      <c r="D232" s="299"/>
      <c r="E232" s="261"/>
      <c r="F232" s="289"/>
      <c r="G232" s="283"/>
      <c r="H232" s="300"/>
      <c r="I232" s="301"/>
      <c r="J232" s="372"/>
      <c r="K232" s="271"/>
      <c r="L232" s="134" t="s">
        <v>16</v>
      </c>
      <c r="M232" s="124"/>
      <c r="N232" s="165"/>
      <c r="O232" s="165"/>
      <c r="P232" s="165"/>
      <c r="Q232" s="165"/>
      <c r="R232" s="165"/>
      <c r="S232" s="165"/>
      <c r="T232" s="165"/>
      <c r="U232" s="200">
        <v>0</v>
      </c>
      <c r="V232" s="200">
        <v>0</v>
      </c>
      <c r="W232" s="200">
        <v>0</v>
      </c>
      <c r="X232" s="125">
        <v>0.08</v>
      </c>
      <c r="Y232" s="124">
        <v>0.1</v>
      </c>
      <c r="Z232" s="224">
        <v>0</v>
      </c>
      <c r="AA232" s="224">
        <v>0.03</v>
      </c>
      <c r="AB232" s="230">
        <v>0.06</v>
      </c>
      <c r="AC232" s="233">
        <v>0.33</v>
      </c>
      <c r="AD232" s="233">
        <v>0.09</v>
      </c>
      <c r="AE232" s="236">
        <v>0.3</v>
      </c>
      <c r="AF232" s="240">
        <v>0.01</v>
      </c>
      <c r="AG232" s="247">
        <v>0</v>
      </c>
      <c r="AH232" s="251">
        <v>0</v>
      </c>
      <c r="AI232" s="254">
        <v>0</v>
      </c>
      <c r="AJ232" s="149">
        <v>0</v>
      </c>
      <c r="AK232" s="163"/>
      <c r="AL232" s="135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70" t="s">
        <v>16</v>
      </c>
      <c r="AY232" s="148">
        <f>SUM($S232:AJ232)</f>
        <v>1</v>
      </c>
      <c r="AZ232" s="385"/>
      <c r="BA232" s="386"/>
      <c r="BB232" s="155"/>
      <c r="BC232" s="192"/>
      <c r="BD232" s="195"/>
      <c r="BE232" s="195"/>
      <c r="BF232" s="195"/>
      <c r="BG232" s="195"/>
      <c r="BH232" s="195"/>
      <c r="BI232" s="195"/>
      <c r="BJ232" s="195"/>
      <c r="BK232" s="159"/>
      <c r="BL232" s="159"/>
      <c r="BM232" s="159"/>
      <c r="BN232" s="159"/>
      <c r="BO232" s="159"/>
    </row>
    <row r="233" spans="1:67" s="104" customFormat="1" ht="39.950000000000003" customHeight="1" x14ac:dyDescent="0.35">
      <c r="A233" s="356"/>
      <c r="B233" s="303" t="s">
        <v>156</v>
      </c>
      <c r="C233" s="299">
        <v>513.9</v>
      </c>
      <c r="D233" s="299">
        <v>521.15499999999997</v>
      </c>
      <c r="E233" s="260" t="s">
        <v>37</v>
      </c>
      <c r="F233" s="276" t="s">
        <v>188</v>
      </c>
      <c r="G233" s="286" t="s">
        <v>38</v>
      </c>
      <c r="H233" s="300">
        <v>41852</v>
      </c>
      <c r="I233" s="301">
        <v>42213</v>
      </c>
      <c r="J233" s="373">
        <f t="shared" si="111"/>
        <v>361</v>
      </c>
      <c r="K233" s="271">
        <v>0</v>
      </c>
      <c r="L233" s="134" t="s">
        <v>15</v>
      </c>
      <c r="M233" s="124"/>
      <c r="N233" s="165"/>
      <c r="O233" s="165"/>
      <c r="P233" s="165"/>
      <c r="Q233" s="165"/>
      <c r="R233" s="165"/>
      <c r="S233" s="165"/>
      <c r="T233" s="165"/>
      <c r="U233" s="154"/>
      <c r="V233" s="154"/>
      <c r="W233" s="161"/>
      <c r="X233" s="161"/>
      <c r="Y233" s="161"/>
      <c r="Z233" s="161"/>
      <c r="AA233" s="161"/>
      <c r="AB233" s="161"/>
      <c r="AC233" s="120"/>
      <c r="AD233" s="233">
        <v>0</v>
      </c>
      <c r="AE233" s="236">
        <v>0.03</v>
      </c>
      <c r="AF233" s="240">
        <v>0.03</v>
      </c>
      <c r="AG233" s="247">
        <v>0.05</v>
      </c>
      <c r="AH233" s="251">
        <v>0.1</v>
      </c>
      <c r="AI233" s="254">
        <v>0.12</v>
      </c>
      <c r="AJ233" s="259">
        <v>0.12</v>
      </c>
      <c r="AK233" s="197">
        <v>0.12</v>
      </c>
      <c r="AL233" s="197">
        <v>0.15</v>
      </c>
      <c r="AM233" s="197">
        <v>0.14000000000000001</v>
      </c>
      <c r="AN233" s="197">
        <v>0.12</v>
      </c>
      <c r="AO233" s="222">
        <v>0.02</v>
      </c>
      <c r="AP233" s="228"/>
      <c r="AQ233" s="232"/>
      <c r="AR233" s="234"/>
      <c r="AS233" s="239"/>
      <c r="AT233" s="243"/>
      <c r="AU233" s="249"/>
      <c r="AV233" s="252"/>
      <c r="AW233" s="256"/>
      <c r="AX233" s="142" t="s">
        <v>15</v>
      </c>
      <c r="AY233" s="147">
        <f>SUM($S233:AJ233)</f>
        <v>0.45</v>
      </c>
      <c r="AZ233" s="385" t="str">
        <f t="shared" ref="AZ233" si="118">IF(AY234&lt;AY233,"ATRASADA",IF(AY234=0,"OBRA A INICIAR",IF(BA233&gt;=1,"CONCLUÍDA",IF(AY234&gt;AY233,"ADIANTADA","CONFORME O PREVISTO"))))</f>
        <v>ADIANTADA</v>
      </c>
      <c r="BA233" s="386">
        <f>SUM(M234:AJ234,K233)</f>
        <v>0.59</v>
      </c>
      <c r="BB233" s="155"/>
      <c r="BC233" s="192"/>
      <c r="BD233" s="172"/>
      <c r="BE233" s="172"/>
      <c r="BF233" s="172"/>
      <c r="BG233" s="172"/>
      <c r="BH233" s="172"/>
      <c r="BI233" s="172"/>
      <c r="BJ233" s="172"/>
      <c r="BK233" s="159"/>
      <c r="BL233" s="159"/>
      <c r="BM233" s="159"/>
      <c r="BN233" s="159"/>
      <c r="BO233" s="159"/>
    </row>
    <row r="234" spans="1:67" s="104" customFormat="1" ht="39.950000000000003" customHeight="1" x14ac:dyDescent="0.35">
      <c r="A234" s="356"/>
      <c r="B234" s="303"/>
      <c r="C234" s="299"/>
      <c r="D234" s="299"/>
      <c r="E234" s="261"/>
      <c r="F234" s="289"/>
      <c r="G234" s="283"/>
      <c r="H234" s="300"/>
      <c r="I234" s="301"/>
      <c r="J234" s="372"/>
      <c r="K234" s="271"/>
      <c r="L234" s="134" t="s">
        <v>16</v>
      </c>
      <c r="M234" s="124"/>
      <c r="N234" s="165"/>
      <c r="O234" s="165"/>
      <c r="P234" s="165"/>
      <c r="Q234" s="165"/>
      <c r="R234" s="165"/>
      <c r="S234" s="165"/>
      <c r="T234" s="165"/>
      <c r="U234" s="200">
        <v>0</v>
      </c>
      <c r="V234" s="200">
        <v>0</v>
      </c>
      <c r="W234" s="200">
        <v>0</v>
      </c>
      <c r="X234" s="208">
        <v>0</v>
      </c>
      <c r="Y234" s="213">
        <v>0</v>
      </c>
      <c r="Z234" s="224">
        <v>0</v>
      </c>
      <c r="AA234" s="224">
        <v>0</v>
      </c>
      <c r="AB234" s="230">
        <v>0</v>
      </c>
      <c r="AC234" s="233">
        <v>0</v>
      </c>
      <c r="AD234" s="233">
        <v>0</v>
      </c>
      <c r="AE234" s="236">
        <v>0.17</v>
      </c>
      <c r="AF234" s="240">
        <v>7.0000000000000007E-2</v>
      </c>
      <c r="AG234" s="247">
        <v>0.02</v>
      </c>
      <c r="AH234" s="251">
        <v>0.05</v>
      </c>
      <c r="AI234" s="254">
        <v>0.13</v>
      </c>
      <c r="AJ234" s="259">
        <v>0.15</v>
      </c>
      <c r="AK234" s="197"/>
      <c r="AL234" s="204"/>
      <c r="AM234" s="209"/>
      <c r="AN234" s="222"/>
      <c r="AO234" s="222"/>
      <c r="AP234" s="228"/>
      <c r="AQ234" s="232"/>
      <c r="AR234" s="234"/>
      <c r="AS234" s="239"/>
      <c r="AT234" s="243"/>
      <c r="AU234" s="249"/>
      <c r="AV234" s="252"/>
      <c r="AW234" s="256"/>
      <c r="AX234" s="142" t="s">
        <v>16</v>
      </c>
      <c r="AY234" s="148">
        <f>SUM($S234:AJ234)</f>
        <v>0.59</v>
      </c>
      <c r="AZ234" s="385"/>
      <c r="BA234" s="386"/>
      <c r="BB234" s="155"/>
      <c r="BC234" s="192"/>
      <c r="BD234" s="172"/>
      <c r="BE234" s="172"/>
      <c r="BF234" s="172"/>
      <c r="BG234" s="172"/>
      <c r="BH234" s="172"/>
      <c r="BI234" s="172"/>
      <c r="BJ234" s="172"/>
      <c r="BK234" s="159"/>
      <c r="BL234" s="159"/>
      <c r="BM234" s="159"/>
      <c r="BN234" s="159"/>
      <c r="BO234" s="159"/>
    </row>
    <row r="235" spans="1:67" s="104" customFormat="1" ht="39.950000000000003" customHeight="1" x14ac:dyDescent="0.35">
      <c r="A235" s="356"/>
      <c r="B235" s="303" t="s">
        <v>157</v>
      </c>
      <c r="C235" s="299">
        <v>520.20000000000005</v>
      </c>
      <c r="D235" s="299">
        <v>525.20000000000005</v>
      </c>
      <c r="E235" s="260" t="s">
        <v>37</v>
      </c>
      <c r="F235" s="276" t="s">
        <v>188</v>
      </c>
      <c r="G235" s="286" t="s">
        <v>38</v>
      </c>
      <c r="H235" s="300">
        <v>42019</v>
      </c>
      <c r="I235" s="301">
        <v>42305</v>
      </c>
      <c r="J235" s="373">
        <f t="shared" si="111"/>
        <v>286</v>
      </c>
      <c r="K235" s="271">
        <v>0</v>
      </c>
      <c r="L235" s="134" t="s">
        <v>15</v>
      </c>
      <c r="M235" s="124"/>
      <c r="N235" s="165"/>
      <c r="O235" s="165"/>
      <c r="P235" s="165"/>
      <c r="Q235" s="165"/>
      <c r="R235" s="165"/>
      <c r="S235" s="165"/>
      <c r="T235" s="165"/>
      <c r="U235" s="154"/>
      <c r="V235" s="154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254">
        <v>0</v>
      </c>
      <c r="AJ235" s="259">
        <v>0.03</v>
      </c>
      <c r="AK235" s="197">
        <v>0.03</v>
      </c>
      <c r="AL235" s="197">
        <v>0.05</v>
      </c>
      <c r="AM235" s="197">
        <v>0.1</v>
      </c>
      <c r="AN235" s="197">
        <v>0.15</v>
      </c>
      <c r="AO235" s="197">
        <v>0.18</v>
      </c>
      <c r="AP235" s="197">
        <v>0.18</v>
      </c>
      <c r="AQ235" s="197">
        <v>0.26</v>
      </c>
      <c r="AR235" s="234">
        <v>0.02</v>
      </c>
      <c r="AS235" s="239"/>
      <c r="AT235" s="243"/>
      <c r="AU235" s="249"/>
      <c r="AV235" s="252"/>
      <c r="AW235" s="256"/>
      <c r="AX235" s="142" t="s">
        <v>15</v>
      </c>
      <c r="AY235" s="147">
        <f>SUM($S235:AJ235)</f>
        <v>0.03</v>
      </c>
      <c r="AZ235" s="385" t="str">
        <f t="shared" ref="AZ235" si="119">IF(AY236&lt;AY235,"ATRASADA",IF(AY236=0,"OBRA A INICIAR",IF(BA235&gt;=1,"CONCLUÍDA",IF(AY236&gt;AY235,"ADIANTADA","CONFORME O PREVISTO"))))</f>
        <v>ADIANTADA</v>
      </c>
      <c r="BA235" s="386">
        <f>SUM(M236:AJ236,K235)</f>
        <v>0.14000000000000001</v>
      </c>
      <c r="BB235" s="155"/>
      <c r="BC235" s="192"/>
      <c r="BD235" s="172"/>
      <c r="BE235" s="172"/>
      <c r="BF235" s="172"/>
      <c r="BG235" s="172"/>
      <c r="BH235" s="172"/>
      <c r="BI235" s="172"/>
      <c r="BJ235" s="172"/>
      <c r="BK235" s="159"/>
      <c r="BL235" s="159"/>
      <c r="BM235" s="159"/>
      <c r="BN235" s="159"/>
      <c r="BO235" s="159"/>
    </row>
    <row r="236" spans="1:67" s="104" customFormat="1" ht="39.950000000000003" customHeight="1" x14ac:dyDescent="0.35">
      <c r="A236" s="356"/>
      <c r="B236" s="303"/>
      <c r="C236" s="299"/>
      <c r="D236" s="299"/>
      <c r="E236" s="261"/>
      <c r="F236" s="289"/>
      <c r="G236" s="283"/>
      <c r="H236" s="300"/>
      <c r="I236" s="301"/>
      <c r="J236" s="372"/>
      <c r="K236" s="271"/>
      <c r="L236" s="134" t="s">
        <v>16</v>
      </c>
      <c r="M236" s="124"/>
      <c r="N236" s="165"/>
      <c r="O236" s="165"/>
      <c r="P236" s="165"/>
      <c r="Q236" s="165"/>
      <c r="R236" s="165"/>
      <c r="S236" s="165"/>
      <c r="T236" s="165"/>
      <c r="U236" s="200">
        <v>0</v>
      </c>
      <c r="V236" s="200">
        <v>0</v>
      </c>
      <c r="W236" s="200">
        <v>0</v>
      </c>
      <c r="X236" s="125">
        <v>0</v>
      </c>
      <c r="Y236" s="124">
        <v>0</v>
      </c>
      <c r="Z236" s="224">
        <v>0</v>
      </c>
      <c r="AA236" s="224">
        <v>0</v>
      </c>
      <c r="AB236" s="230">
        <v>0</v>
      </c>
      <c r="AC236" s="233">
        <v>0</v>
      </c>
      <c r="AD236" s="233">
        <v>0</v>
      </c>
      <c r="AE236" s="236">
        <v>0</v>
      </c>
      <c r="AF236" s="240">
        <v>0</v>
      </c>
      <c r="AG236" s="247">
        <v>0</v>
      </c>
      <c r="AH236" s="251">
        <v>0</v>
      </c>
      <c r="AI236" s="254">
        <v>0</v>
      </c>
      <c r="AJ236" s="149">
        <v>0.14000000000000001</v>
      </c>
      <c r="AK236" s="163"/>
      <c r="AL236" s="135"/>
      <c r="AM236" s="135"/>
      <c r="AN236" s="135"/>
      <c r="AO236" s="135"/>
      <c r="AP236" s="135"/>
      <c r="AQ236" s="135"/>
      <c r="AR236" s="135"/>
      <c r="AS236" s="135"/>
      <c r="AT236" s="135"/>
      <c r="AU236" s="135"/>
      <c r="AV236" s="135"/>
      <c r="AW236" s="135"/>
      <c r="AX236" s="170" t="s">
        <v>16</v>
      </c>
      <c r="AY236" s="148">
        <f>SUM($S236:AJ236)</f>
        <v>0.14000000000000001</v>
      </c>
      <c r="AZ236" s="385"/>
      <c r="BA236" s="386"/>
      <c r="BB236" s="155"/>
      <c r="BC236" s="192"/>
      <c r="BD236" s="172"/>
      <c r="BE236" s="172"/>
      <c r="BF236" s="172"/>
      <c r="BG236" s="172"/>
      <c r="BH236" s="172"/>
      <c r="BI236" s="172"/>
      <c r="BJ236" s="172"/>
      <c r="BK236" s="159"/>
      <c r="BL236" s="159"/>
      <c r="BM236" s="159"/>
      <c r="BN236" s="159"/>
      <c r="BO236" s="159"/>
    </row>
    <row r="237" spans="1:67" s="104" customFormat="1" ht="39.950000000000003" customHeight="1" x14ac:dyDescent="0.35">
      <c r="A237" s="356"/>
      <c r="B237" s="321" t="s">
        <v>158</v>
      </c>
      <c r="C237" s="299">
        <v>527.79499999999996</v>
      </c>
      <c r="D237" s="299">
        <v>528.76</v>
      </c>
      <c r="E237" s="260" t="s">
        <v>37</v>
      </c>
      <c r="F237" s="276" t="s">
        <v>188</v>
      </c>
      <c r="G237" s="286" t="s">
        <v>38</v>
      </c>
      <c r="H237" s="329">
        <v>41439</v>
      </c>
      <c r="I237" s="313">
        <v>41619</v>
      </c>
      <c r="J237" s="373">
        <f t="shared" si="111"/>
        <v>180</v>
      </c>
      <c r="K237" s="271">
        <v>0</v>
      </c>
      <c r="L237" s="133" t="s">
        <v>15</v>
      </c>
      <c r="M237" s="124"/>
      <c r="N237" s="165"/>
      <c r="O237" s="165"/>
      <c r="P237" s="165">
        <v>0.33</v>
      </c>
      <c r="Q237" s="165">
        <v>0.15</v>
      </c>
      <c r="R237" s="165">
        <v>0.02</v>
      </c>
      <c r="S237" s="165">
        <v>0.04</v>
      </c>
      <c r="T237" s="165">
        <v>0.12</v>
      </c>
      <c r="U237" s="200">
        <v>0.15</v>
      </c>
      <c r="V237" s="200">
        <v>0.19</v>
      </c>
      <c r="W237" s="200"/>
      <c r="X237" s="125"/>
      <c r="Y237" s="124"/>
      <c r="Z237" s="224"/>
      <c r="AA237" s="224"/>
      <c r="AB237" s="230"/>
      <c r="AC237" s="233"/>
      <c r="AD237" s="233"/>
      <c r="AE237" s="236"/>
      <c r="AF237" s="240"/>
      <c r="AG237" s="247"/>
      <c r="AH237" s="251"/>
      <c r="AI237" s="254"/>
      <c r="AJ237" s="149"/>
      <c r="AK237" s="163"/>
      <c r="AL237" s="135"/>
      <c r="AM237" s="135"/>
      <c r="AN237" s="135"/>
      <c r="AO237" s="135"/>
      <c r="AP237" s="135"/>
      <c r="AQ237" s="135"/>
      <c r="AR237" s="135"/>
      <c r="AS237" s="135"/>
      <c r="AT237" s="135"/>
      <c r="AU237" s="135"/>
      <c r="AV237" s="135"/>
      <c r="AW237" s="135"/>
      <c r="AX237" s="170" t="s">
        <v>15</v>
      </c>
      <c r="AY237" s="147">
        <f>SUM($S237:AJ237)</f>
        <v>0.5</v>
      </c>
      <c r="AZ237" s="385" t="str">
        <f t="shared" ref="AZ237" si="120">IF(AY238&lt;AY237,"ATRASADA",IF(AY238=0,"OBRA A INICIAR",IF(BA237&gt;=1,"CONCLUÍDA",IF(AY238&gt;AY237,"ADIANTADA","CONFORME O PREVISTO"))))</f>
        <v>CONCLUÍDA</v>
      </c>
      <c r="BA237" s="386">
        <f>SUM(M238:AJ238,K237)</f>
        <v>1</v>
      </c>
      <c r="BB237" s="155"/>
      <c r="BC237" s="192"/>
      <c r="BD237" s="195"/>
      <c r="BE237" s="195"/>
      <c r="BF237" s="195"/>
      <c r="BG237" s="195"/>
      <c r="BH237" s="195"/>
      <c r="BI237" s="195"/>
      <c r="BJ237" s="195"/>
      <c r="BK237" s="159"/>
      <c r="BL237" s="159"/>
      <c r="BM237" s="159"/>
      <c r="BN237" s="159"/>
      <c r="BO237" s="159"/>
    </row>
    <row r="238" spans="1:67" s="104" customFormat="1" ht="39.950000000000003" customHeight="1" x14ac:dyDescent="0.35">
      <c r="A238" s="356"/>
      <c r="B238" s="321"/>
      <c r="C238" s="299"/>
      <c r="D238" s="299"/>
      <c r="E238" s="261"/>
      <c r="F238" s="289"/>
      <c r="G238" s="283"/>
      <c r="H238" s="329"/>
      <c r="I238" s="313"/>
      <c r="J238" s="372"/>
      <c r="K238" s="271"/>
      <c r="L238" s="133" t="s">
        <v>16</v>
      </c>
      <c r="M238" s="124"/>
      <c r="N238" s="165"/>
      <c r="O238" s="165"/>
      <c r="P238" s="165">
        <v>0.33</v>
      </c>
      <c r="Q238" s="165">
        <v>0.15</v>
      </c>
      <c r="R238" s="165">
        <v>0.02</v>
      </c>
      <c r="S238" s="165">
        <v>0.1</v>
      </c>
      <c r="T238" s="165">
        <v>0.32</v>
      </c>
      <c r="U238" s="200">
        <v>0.05</v>
      </c>
      <c r="V238" s="200">
        <v>0.01</v>
      </c>
      <c r="W238" s="200">
        <v>0.02</v>
      </c>
      <c r="X238" s="125">
        <v>0</v>
      </c>
      <c r="Y238" s="124">
        <v>0</v>
      </c>
      <c r="Z238" s="224">
        <v>0</v>
      </c>
      <c r="AA238" s="224">
        <v>0</v>
      </c>
      <c r="AB238" s="230">
        <v>0</v>
      </c>
      <c r="AC238" s="233">
        <v>0</v>
      </c>
      <c r="AD238" s="233">
        <v>0</v>
      </c>
      <c r="AE238" s="236">
        <v>0</v>
      </c>
      <c r="AF238" s="240">
        <v>0</v>
      </c>
      <c r="AG238" s="247">
        <v>0</v>
      </c>
      <c r="AH238" s="251">
        <v>0</v>
      </c>
      <c r="AI238" s="254">
        <v>0</v>
      </c>
      <c r="AJ238" s="149">
        <v>0</v>
      </c>
      <c r="AK238" s="163"/>
      <c r="AL238" s="135"/>
      <c r="AM238" s="135"/>
      <c r="AN238" s="135"/>
      <c r="AO238" s="135"/>
      <c r="AP238" s="135"/>
      <c r="AQ238" s="135"/>
      <c r="AR238" s="135"/>
      <c r="AS238" s="135"/>
      <c r="AT238" s="135"/>
      <c r="AU238" s="135"/>
      <c r="AV238" s="135"/>
      <c r="AW238" s="135"/>
      <c r="AX238" s="170" t="s">
        <v>16</v>
      </c>
      <c r="AY238" s="148">
        <f>SUM($S238:AJ238)</f>
        <v>0.5</v>
      </c>
      <c r="AZ238" s="385"/>
      <c r="BA238" s="386"/>
      <c r="BB238" s="155"/>
      <c r="BC238" s="192"/>
      <c r="BD238" s="195"/>
      <c r="BE238" s="195"/>
      <c r="BF238" s="195"/>
      <c r="BG238" s="195"/>
      <c r="BH238" s="195"/>
      <c r="BI238" s="195"/>
      <c r="BJ238" s="195"/>
      <c r="BK238" s="159"/>
      <c r="BL238" s="159"/>
      <c r="BM238" s="159"/>
      <c r="BN238" s="159"/>
      <c r="BO238" s="159"/>
    </row>
    <row r="239" spans="1:67" s="104" customFormat="1" ht="39.950000000000003" customHeight="1" x14ac:dyDescent="0.35">
      <c r="A239" s="356"/>
      <c r="B239" s="321" t="s">
        <v>159</v>
      </c>
      <c r="C239" s="299">
        <v>539.5</v>
      </c>
      <c r="D239" s="299">
        <v>541.77</v>
      </c>
      <c r="E239" s="260" t="s">
        <v>37</v>
      </c>
      <c r="F239" s="276" t="s">
        <v>188</v>
      </c>
      <c r="G239" s="286" t="s">
        <v>38</v>
      </c>
      <c r="H239" s="329">
        <v>41439</v>
      </c>
      <c r="I239" s="313">
        <v>41649</v>
      </c>
      <c r="J239" s="373">
        <f t="shared" si="111"/>
        <v>210</v>
      </c>
      <c r="K239" s="271">
        <v>0</v>
      </c>
      <c r="L239" s="133" t="s">
        <v>15</v>
      </c>
      <c r="M239" s="124"/>
      <c r="N239" s="165"/>
      <c r="O239" s="165"/>
      <c r="P239" s="165">
        <v>0.06</v>
      </c>
      <c r="Q239" s="165">
        <v>0.17</v>
      </c>
      <c r="R239" s="165">
        <v>7.0000000000000007E-2</v>
      </c>
      <c r="S239" s="165">
        <v>0.08</v>
      </c>
      <c r="T239" s="165">
        <v>0.1</v>
      </c>
      <c r="U239" s="200">
        <v>0.13</v>
      </c>
      <c r="V239" s="200">
        <v>0.17</v>
      </c>
      <c r="W239" s="200">
        <v>0.22</v>
      </c>
      <c r="X239" s="125"/>
      <c r="Y239" s="124"/>
      <c r="Z239" s="224"/>
      <c r="AA239" s="224"/>
      <c r="AB239" s="230"/>
      <c r="AC239" s="233"/>
      <c r="AD239" s="233"/>
      <c r="AE239" s="236"/>
      <c r="AF239" s="240"/>
      <c r="AG239" s="247"/>
      <c r="AH239" s="251"/>
      <c r="AI239" s="254"/>
      <c r="AJ239" s="149"/>
      <c r="AK239" s="163"/>
      <c r="AL239" s="135"/>
      <c r="AM239" s="135"/>
      <c r="AN239" s="135"/>
      <c r="AO239" s="135"/>
      <c r="AP239" s="135"/>
      <c r="AQ239" s="135"/>
      <c r="AR239" s="135"/>
      <c r="AS239" s="135"/>
      <c r="AT239" s="135"/>
      <c r="AU239" s="135"/>
      <c r="AV239" s="135"/>
      <c r="AW239" s="135"/>
      <c r="AX239" s="170" t="s">
        <v>15</v>
      </c>
      <c r="AY239" s="147">
        <f>SUM($S239:AJ239)</f>
        <v>0.7</v>
      </c>
      <c r="AZ239" s="385" t="str">
        <f t="shared" ref="AZ239" si="121">IF(AY240&lt;AY239,"ATRASADA",IF(AY240=0,"OBRA A INICIAR",IF(BA239&gt;=1,"CONCLUÍDA",IF(AY240&gt;AY239,"ADIANTADA","CONFORME O PREVISTO"))))</f>
        <v>CONCLUÍDA</v>
      </c>
      <c r="BA239" s="386">
        <f>SUM(M240:AJ240,K239)</f>
        <v>1.0000000000000002</v>
      </c>
      <c r="BB239" s="155"/>
      <c r="BC239" s="192"/>
      <c r="BD239" s="195"/>
      <c r="BE239" s="195"/>
      <c r="BF239" s="195"/>
      <c r="BG239" s="195"/>
      <c r="BH239" s="195"/>
      <c r="BI239" s="195"/>
      <c r="BJ239" s="195"/>
      <c r="BK239" s="159"/>
      <c r="BL239" s="159"/>
      <c r="BM239" s="159"/>
      <c r="BN239" s="159"/>
      <c r="BO239" s="159"/>
    </row>
    <row r="240" spans="1:67" s="104" customFormat="1" ht="39.950000000000003" customHeight="1" x14ac:dyDescent="0.35">
      <c r="A240" s="356"/>
      <c r="B240" s="321"/>
      <c r="C240" s="299"/>
      <c r="D240" s="299"/>
      <c r="E240" s="261"/>
      <c r="F240" s="289"/>
      <c r="G240" s="283"/>
      <c r="H240" s="329"/>
      <c r="I240" s="313"/>
      <c r="J240" s="372"/>
      <c r="K240" s="271"/>
      <c r="L240" s="133" t="s">
        <v>16</v>
      </c>
      <c r="M240" s="124"/>
      <c r="N240" s="165"/>
      <c r="O240" s="165"/>
      <c r="P240" s="165">
        <v>0.06</v>
      </c>
      <c r="Q240" s="165">
        <v>0.17</v>
      </c>
      <c r="R240" s="165">
        <v>7.0000000000000007E-2</v>
      </c>
      <c r="S240" s="165">
        <v>0.12</v>
      </c>
      <c r="T240" s="165">
        <v>0.02</v>
      </c>
      <c r="U240" s="200">
        <v>0.03</v>
      </c>
      <c r="V240" s="200">
        <v>0.02</v>
      </c>
      <c r="W240" s="200">
        <v>0.11</v>
      </c>
      <c r="X240" s="208">
        <v>0.06</v>
      </c>
      <c r="Y240" s="213">
        <v>0.13</v>
      </c>
      <c r="Z240" s="224">
        <v>0.15</v>
      </c>
      <c r="AA240" s="224">
        <v>0.05</v>
      </c>
      <c r="AB240" s="230">
        <v>0</v>
      </c>
      <c r="AC240" s="233">
        <v>0.01</v>
      </c>
      <c r="AD240" s="233">
        <v>0</v>
      </c>
      <c r="AE240" s="236">
        <v>0</v>
      </c>
      <c r="AF240" s="240">
        <v>0</v>
      </c>
      <c r="AG240" s="247">
        <v>0</v>
      </c>
      <c r="AH240" s="251">
        <v>0</v>
      </c>
      <c r="AI240" s="254">
        <v>0</v>
      </c>
      <c r="AJ240" s="259">
        <v>0</v>
      </c>
      <c r="AK240" s="197"/>
      <c r="AL240" s="204"/>
      <c r="AM240" s="209"/>
      <c r="AN240" s="222"/>
      <c r="AO240" s="222"/>
      <c r="AP240" s="228"/>
      <c r="AQ240" s="232"/>
      <c r="AR240" s="234"/>
      <c r="AS240" s="239"/>
      <c r="AT240" s="243"/>
      <c r="AU240" s="249"/>
      <c r="AV240" s="252"/>
      <c r="AW240" s="256"/>
      <c r="AX240" s="142" t="s">
        <v>16</v>
      </c>
      <c r="AY240" s="148">
        <f>SUM($S240:AJ240)</f>
        <v>0.70000000000000007</v>
      </c>
      <c r="AZ240" s="385"/>
      <c r="BA240" s="386"/>
      <c r="BB240" s="155"/>
      <c r="BC240" s="192"/>
      <c r="BD240" s="195"/>
      <c r="BE240" s="195"/>
      <c r="BF240" s="195"/>
      <c r="BG240" s="195"/>
      <c r="BH240" s="195"/>
      <c r="BI240" s="195"/>
      <c r="BJ240" s="195"/>
      <c r="BK240" s="159"/>
      <c r="BL240" s="159"/>
      <c r="BM240" s="159"/>
      <c r="BN240" s="159"/>
      <c r="BO240" s="159"/>
    </row>
    <row r="241" spans="1:67" s="104" customFormat="1" ht="39.950000000000003" customHeight="1" x14ac:dyDescent="0.35">
      <c r="A241" s="356"/>
      <c r="B241" s="303" t="s">
        <v>160</v>
      </c>
      <c r="C241" s="299">
        <v>555.71</v>
      </c>
      <c r="D241" s="299">
        <v>561.39800000000002</v>
      </c>
      <c r="E241" s="260" t="s">
        <v>37</v>
      </c>
      <c r="F241" s="276" t="s">
        <v>188</v>
      </c>
      <c r="G241" s="286" t="s">
        <v>38</v>
      </c>
      <c r="H241" s="300">
        <v>42019</v>
      </c>
      <c r="I241" s="301">
        <v>42336</v>
      </c>
      <c r="J241" s="373">
        <f t="shared" si="111"/>
        <v>317</v>
      </c>
      <c r="K241" s="271">
        <v>0</v>
      </c>
      <c r="L241" s="134" t="s">
        <v>15</v>
      </c>
      <c r="M241" s="124"/>
      <c r="N241" s="165"/>
      <c r="O241" s="165"/>
      <c r="P241" s="165"/>
      <c r="Q241" s="165"/>
      <c r="R241" s="165"/>
      <c r="S241" s="165"/>
      <c r="T241" s="165"/>
      <c r="U241" s="154"/>
      <c r="V241" s="154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254">
        <v>0</v>
      </c>
      <c r="AJ241" s="259">
        <v>0.03</v>
      </c>
      <c r="AK241" s="197">
        <v>0.03</v>
      </c>
      <c r="AL241" s="197">
        <v>0.05</v>
      </c>
      <c r="AM241" s="197">
        <v>0.1</v>
      </c>
      <c r="AN241" s="197">
        <v>0.11</v>
      </c>
      <c r="AO241" s="197">
        <v>0.11</v>
      </c>
      <c r="AP241" s="197">
        <v>0.12</v>
      </c>
      <c r="AQ241" s="197">
        <v>0.22</v>
      </c>
      <c r="AR241" s="197">
        <v>0.21</v>
      </c>
      <c r="AS241" s="239">
        <v>0.02</v>
      </c>
      <c r="AT241" s="243"/>
      <c r="AU241" s="249"/>
      <c r="AV241" s="252"/>
      <c r="AW241" s="256"/>
      <c r="AX241" s="142" t="s">
        <v>15</v>
      </c>
      <c r="AY241" s="147">
        <f>SUM($S241:AJ241)</f>
        <v>0.03</v>
      </c>
      <c r="AZ241" s="385" t="str">
        <f t="shared" ref="AZ241" si="122">IF(AY242&lt;AY241,"ATRASADA",IF(AY242=0,"OBRA A INICIAR",IF(BA241&gt;=1,"CONCLUÍDA",IF(AY242&gt;AY241,"ADIANTADA","CONFORME O PREVISTO"))))</f>
        <v>ADIANTADA</v>
      </c>
      <c r="BA241" s="386">
        <f>SUM(M242:AJ242,K241)</f>
        <v>0.3</v>
      </c>
      <c r="BB241" s="155"/>
      <c r="BC241" s="192"/>
      <c r="BD241" s="172"/>
      <c r="BE241" s="172"/>
      <c r="BF241" s="172"/>
      <c r="BG241" s="172"/>
      <c r="BH241" s="172"/>
      <c r="BI241" s="172"/>
      <c r="BJ241" s="172"/>
      <c r="BK241" s="159"/>
      <c r="BL241" s="159"/>
      <c r="BM241" s="159"/>
      <c r="BN241" s="159"/>
      <c r="BO241" s="159"/>
    </row>
    <row r="242" spans="1:67" s="104" customFormat="1" ht="39.950000000000003" customHeight="1" x14ac:dyDescent="0.35">
      <c r="A242" s="356"/>
      <c r="B242" s="303"/>
      <c r="C242" s="299"/>
      <c r="D242" s="299"/>
      <c r="E242" s="261"/>
      <c r="F242" s="289"/>
      <c r="G242" s="283"/>
      <c r="H242" s="300"/>
      <c r="I242" s="301"/>
      <c r="J242" s="372"/>
      <c r="K242" s="271"/>
      <c r="L242" s="134" t="s">
        <v>16</v>
      </c>
      <c r="M242" s="124"/>
      <c r="N242" s="165"/>
      <c r="O242" s="165"/>
      <c r="P242" s="165"/>
      <c r="Q242" s="165"/>
      <c r="R242" s="165"/>
      <c r="S242" s="165"/>
      <c r="T242" s="165"/>
      <c r="U242" s="200">
        <v>0</v>
      </c>
      <c r="V242" s="200">
        <v>0</v>
      </c>
      <c r="W242" s="200">
        <v>0</v>
      </c>
      <c r="X242" s="208">
        <v>0</v>
      </c>
      <c r="Y242" s="213">
        <v>0</v>
      </c>
      <c r="Z242" s="224">
        <v>0</v>
      </c>
      <c r="AA242" s="224">
        <v>0</v>
      </c>
      <c r="AB242" s="230">
        <v>0</v>
      </c>
      <c r="AC242" s="233">
        <v>0</v>
      </c>
      <c r="AD242" s="233">
        <v>0</v>
      </c>
      <c r="AE242" s="236">
        <v>0</v>
      </c>
      <c r="AF242" s="240">
        <v>0</v>
      </c>
      <c r="AG242" s="247">
        <v>0</v>
      </c>
      <c r="AH242" s="251">
        <v>0</v>
      </c>
      <c r="AI242" s="254">
        <v>0</v>
      </c>
      <c r="AJ242" s="259">
        <v>0.3</v>
      </c>
      <c r="AK242" s="197"/>
      <c r="AL242" s="204"/>
      <c r="AM242" s="209"/>
      <c r="AN242" s="222"/>
      <c r="AO242" s="222"/>
      <c r="AP242" s="228"/>
      <c r="AQ242" s="232"/>
      <c r="AR242" s="234"/>
      <c r="AS242" s="239"/>
      <c r="AT242" s="243"/>
      <c r="AU242" s="249"/>
      <c r="AV242" s="252"/>
      <c r="AW242" s="256"/>
      <c r="AX242" s="142" t="s">
        <v>16</v>
      </c>
      <c r="AY242" s="148">
        <f>SUM($S242:AJ242)</f>
        <v>0.3</v>
      </c>
      <c r="AZ242" s="385"/>
      <c r="BA242" s="386"/>
      <c r="BB242" s="155"/>
      <c r="BC242" s="192"/>
      <c r="BD242" s="172"/>
      <c r="BE242" s="172"/>
      <c r="BF242" s="172"/>
      <c r="BG242" s="172"/>
      <c r="BH242" s="172"/>
      <c r="BI242" s="172"/>
      <c r="BJ242" s="172"/>
      <c r="BK242" s="159"/>
      <c r="BL242" s="159"/>
      <c r="BM242" s="159"/>
      <c r="BN242" s="159"/>
      <c r="BO242" s="159"/>
    </row>
    <row r="243" spans="1:67" s="104" customFormat="1" ht="39.950000000000003" customHeight="1" x14ac:dyDescent="0.35">
      <c r="A243" s="356"/>
      <c r="B243" s="303" t="s">
        <v>161</v>
      </c>
      <c r="C243" s="299">
        <v>620.77</v>
      </c>
      <c r="D243" s="299">
        <v>622.9</v>
      </c>
      <c r="E243" s="260" t="s">
        <v>37</v>
      </c>
      <c r="F243" s="276" t="s">
        <v>38</v>
      </c>
      <c r="G243" s="286" t="s">
        <v>38</v>
      </c>
      <c r="H243" s="300">
        <v>41671</v>
      </c>
      <c r="I243" s="301">
        <v>41851</v>
      </c>
      <c r="J243" s="373">
        <f t="shared" si="111"/>
        <v>180</v>
      </c>
      <c r="K243" s="271">
        <v>0</v>
      </c>
      <c r="L243" s="134" t="s">
        <v>15</v>
      </c>
      <c r="M243" s="124"/>
      <c r="N243" s="165"/>
      <c r="O243" s="165"/>
      <c r="P243" s="165"/>
      <c r="Q243" s="165"/>
      <c r="R243" s="165"/>
      <c r="S243" s="165"/>
      <c r="T243" s="165"/>
      <c r="U243" s="200"/>
      <c r="V243" s="200"/>
      <c r="W243" s="200"/>
      <c r="X243" s="208">
        <v>0.2</v>
      </c>
      <c r="Y243" s="213">
        <v>0.16</v>
      </c>
      <c r="Z243" s="224">
        <v>0.2</v>
      </c>
      <c r="AA243" s="224">
        <v>0.18</v>
      </c>
      <c r="AB243" s="230">
        <v>0.16</v>
      </c>
      <c r="AC243" s="233">
        <v>0.1</v>
      </c>
      <c r="AD243" s="233"/>
      <c r="AE243" s="236"/>
      <c r="AF243" s="240"/>
      <c r="AG243" s="247"/>
      <c r="AH243" s="251"/>
      <c r="AI243" s="254"/>
      <c r="AJ243" s="259"/>
      <c r="AK243" s="197"/>
      <c r="AL243" s="204"/>
      <c r="AM243" s="209"/>
      <c r="AN243" s="222"/>
      <c r="AO243" s="222"/>
      <c r="AP243" s="228"/>
      <c r="AQ243" s="232"/>
      <c r="AR243" s="234"/>
      <c r="AS243" s="239"/>
      <c r="AT243" s="243"/>
      <c r="AU243" s="249"/>
      <c r="AV243" s="252"/>
      <c r="AW243" s="256"/>
      <c r="AX243" s="142" t="s">
        <v>15</v>
      </c>
      <c r="AY243" s="147">
        <f>SUM($S243:AJ243)</f>
        <v>1</v>
      </c>
      <c r="AZ243" s="385" t="str">
        <f t="shared" ref="AZ243" si="123">IF(AY244&lt;AY243,"ATRASADA",IF(AY244=0,"OBRA A INICIAR",IF(BA243&gt;=1,"CONCLUÍDA",IF(AY244&gt;AY243,"ADIANTADA","CONFORME O PREVISTO"))))</f>
        <v>CONCLUÍDA</v>
      </c>
      <c r="BA243" s="386">
        <f>SUM(M244:AJ244,K243)</f>
        <v>1</v>
      </c>
      <c r="BB243" s="155"/>
      <c r="BC243" s="192"/>
      <c r="BD243" s="195"/>
      <c r="BE243" s="195"/>
      <c r="BF243" s="195"/>
      <c r="BG243" s="195"/>
      <c r="BH243" s="195"/>
      <c r="BI243" s="195"/>
      <c r="BJ243" s="195"/>
      <c r="BK243" s="159"/>
      <c r="BL243" s="159"/>
      <c r="BM243" s="159"/>
      <c r="BN243" s="159"/>
      <c r="BO243" s="159"/>
    </row>
    <row r="244" spans="1:67" s="104" customFormat="1" ht="39.950000000000003" customHeight="1" x14ac:dyDescent="0.35">
      <c r="A244" s="356"/>
      <c r="B244" s="303"/>
      <c r="C244" s="299"/>
      <c r="D244" s="299"/>
      <c r="E244" s="261"/>
      <c r="F244" s="289"/>
      <c r="G244" s="283"/>
      <c r="H244" s="300"/>
      <c r="I244" s="301"/>
      <c r="J244" s="372"/>
      <c r="K244" s="271"/>
      <c r="L244" s="134" t="s">
        <v>16</v>
      </c>
      <c r="M244" s="124"/>
      <c r="N244" s="165"/>
      <c r="O244" s="165"/>
      <c r="P244" s="165"/>
      <c r="Q244" s="165"/>
      <c r="R244" s="165"/>
      <c r="S244" s="165"/>
      <c r="T244" s="165"/>
      <c r="U244" s="200"/>
      <c r="V244" s="200"/>
      <c r="W244" s="200"/>
      <c r="X244" s="208">
        <v>0</v>
      </c>
      <c r="Y244" s="213">
        <v>0</v>
      </c>
      <c r="Z244" s="224">
        <v>0.18</v>
      </c>
      <c r="AA244" s="224">
        <v>0.09</v>
      </c>
      <c r="AB244" s="230">
        <v>0.08</v>
      </c>
      <c r="AC244" s="233">
        <v>0.21</v>
      </c>
      <c r="AD244" s="233">
        <v>0.22</v>
      </c>
      <c r="AE244" s="236">
        <v>0.11</v>
      </c>
      <c r="AF244" s="240">
        <v>0.09</v>
      </c>
      <c r="AG244" s="247">
        <v>0.02</v>
      </c>
      <c r="AH244" s="251">
        <v>0</v>
      </c>
      <c r="AI244" s="254">
        <v>0</v>
      </c>
      <c r="AJ244" s="259">
        <v>0</v>
      </c>
      <c r="AK244" s="197"/>
      <c r="AL244" s="204"/>
      <c r="AM244" s="209"/>
      <c r="AN244" s="222"/>
      <c r="AO244" s="222"/>
      <c r="AP244" s="228"/>
      <c r="AQ244" s="232"/>
      <c r="AR244" s="234"/>
      <c r="AS244" s="239"/>
      <c r="AT244" s="243"/>
      <c r="AU244" s="249"/>
      <c r="AV244" s="252"/>
      <c r="AW244" s="256"/>
      <c r="AX244" s="142" t="s">
        <v>16</v>
      </c>
      <c r="AY244" s="148">
        <f>SUM($S244:AJ244)</f>
        <v>1</v>
      </c>
      <c r="AZ244" s="385"/>
      <c r="BA244" s="386"/>
      <c r="BB244" s="155"/>
      <c r="BC244" s="192"/>
      <c r="BD244" s="195"/>
      <c r="BE244" s="195"/>
      <c r="BF244" s="195"/>
      <c r="BG244" s="195"/>
      <c r="BH244" s="195"/>
      <c r="BI244" s="195"/>
      <c r="BJ244" s="195"/>
      <c r="BK244" s="159"/>
      <c r="BL244" s="159"/>
      <c r="BM244" s="159"/>
      <c r="BN244" s="159"/>
      <c r="BO244" s="159"/>
    </row>
    <row r="245" spans="1:67" s="104" customFormat="1" ht="39.950000000000003" customHeight="1" x14ac:dyDescent="0.35">
      <c r="A245" s="356"/>
      <c r="B245" s="303" t="s">
        <v>162</v>
      </c>
      <c r="C245" s="299">
        <v>699.1</v>
      </c>
      <c r="D245" s="299">
        <v>701</v>
      </c>
      <c r="E245" s="260" t="s">
        <v>37</v>
      </c>
      <c r="F245" s="276" t="s">
        <v>188</v>
      </c>
      <c r="G245" s="286" t="s">
        <v>38</v>
      </c>
      <c r="H245" s="300">
        <v>41699</v>
      </c>
      <c r="I245" s="301">
        <v>41912</v>
      </c>
      <c r="J245" s="373">
        <f t="shared" si="111"/>
        <v>213</v>
      </c>
      <c r="K245" s="271">
        <v>0</v>
      </c>
      <c r="L245" s="134" t="s">
        <v>15</v>
      </c>
      <c r="M245" s="124"/>
      <c r="N245" s="165"/>
      <c r="O245" s="165"/>
      <c r="P245" s="165"/>
      <c r="Q245" s="165"/>
      <c r="R245" s="165"/>
      <c r="S245" s="165"/>
      <c r="T245" s="165"/>
      <c r="U245" s="200"/>
      <c r="V245" s="200"/>
      <c r="W245" s="200"/>
      <c r="X245" s="161"/>
      <c r="Y245" s="213">
        <v>0</v>
      </c>
      <c r="Z245" s="224">
        <v>0.16</v>
      </c>
      <c r="AA245" s="224">
        <v>0.2</v>
      </c>
      <c r="AB245" s="230">
        <v>0.18</v>
      </c>
      <c r="AC245" s="233">
        <v>0.16</v>
      </c>
      <c r="AD245" s="233">
        <v>0.1</v>
      </c>
      <c r="AE245" s="236">
        <v>0.2</v>
      </c>
      <c r="AF245" s="240"/>
      <c r="AG245" s="247"/>
      <c r="AH245" s="251"/>
      <c r="AI245" s="254"/>
      <c r="AJ245" s="259"/>
      <c r="AK245" s="197"/>
      <c r="AL245" s="204"/>
      <c r="AM245" s="209"/>
      <c r="AN245" s="222"/>
      <c r="AO245" s="222"/>
      <c r="AP245" s="228"/>
      <c r="AQ245" s="232"/>
      <c r="AR245" s="234"/>
      <c r="AS245" s="239"/>
      <c r="AT245" s="243"/>
      <c r="AU245" s="249"/>
      <c r="AV245" s="252"/>
      <c r="AW245" s="256"/>
      <c r="AX245" s="142" t="s">
        <v>15</v>
      </c>
      <c r="AY245" s="147">
        <f>SUM($S245:AJ245)</f>
        <v>1</v>
      </c>
      <c r="AZ245" s="385" t="str">
        <f t="shared" ref="AZ245" si="124">IF(AY246&lt;AY245,"ATRASADA",IF(AY246=0,"OBRA A INICIAR",IF(BA245&gt;=1,"CONCLUÍDA",IF(AY246&gt;AY245,"ADIANTADA","CONFORME O PREVISTO"))))</f>
        <v>CONCLUÍDA</v>
      </c>
      <c r="BA245" s="386">
        <f>SUM(M246:AJ246,K245)</f>
        <v>1</v>
      </c>
      <c r="BB245" s="155"/>
      <c r="BC245" s="192"/>
      <c r="BD245" s="195"/>
      <c r="BE245" s="195"/>
      <c r="BF245" s="195"/>
      <c r="BG245" s="195"/>
      <c r="BH245" s="195"/>
      <c r="BI245" s="195"/>
      <c r="BJ245" s="195"/>
      <c r="BK245" s="159"/>
      <c r="BL245" s="159"/>
      <c r="BM245" s="159"/>
      <c r="BN245" s="159"/>
      <c r="BO245" s="159"/>
    </row>
    <row r="246" spans="1:67" s="104" customFormat="1" ht="39.950000000000003" customHeight="1" x14ac:dyDescent="0.35">
      <c r="A246" s="356"/>
      <c r="B246" s="303"/>
      <c r="C246" s="299"/>
      <c r="D246" s="299"/>
      <c r="E246" s="261"/>
      <c r="F246" s="289"/>
      <c r="G246" s="283"/>
      <c r="H246" s="300"/>
      <c r="I246" s="301"/>
      <c r="J246" s="372"/>
      <c r="K246" s="271"/>
      <c r="L246" s="134" t="s">
        <v>16</v>
      </c>
      <c r="M246" s="124"/>
      <c r="N246" s="165"/>
      <c r="O246" s="165"/>
      <c r="P246" s="165"/>
      <c r="Q246" s="165"/>
      <c r="R246" s="165"/>
      <c r="S246" s="165"/>
      <c r="T246" s="165"/>
      <c r="U246" s="200"/>
      <c r="V246" s="200"/>
      <c r="W246" s="200"/>
      <c r="X246" s="125">
        <v>0</v>
      </c>
      <c r="Y246" s="124">
        <v>0</v>
      </c>
      <c r="Z246" s="224">
        <v>0</v>
      </c>
      <c r="AA246" s="224">
        <v>0.05</v>
      </c>
      <c r="AB246" s="230">
        <v>0</v>
      </c>
      <c r="AC246" s="233">
        <v>0.04</v>
      </c>
      <c r="AD246" s="233">
        <v>0.05</v>
      </c>
      <c r="AE246" s="236">
        <v>0.2</v>
      </c>
      <c r="AF246" s="240">
        <v>0.27</v>
      </c>
      <c r="AG246" s="247">
        <v>0.35</v>
      </c>
      <c r="AH246" s="251">
        <v>0.04</v>
      </c>
      <c r="AI246" s="254">
        <v>0</v>
      </c>
      <c r="AJ246" s="149">
        <v>0</v>
      </c>
      <c r="AK246" s="163"/>
      <c r="AL246" s="135"/>
      <c r="AM246" s="135"/>
      <c r="AN246" s="135"/>
      <c r="AO246" s="135"/>
      <c r="AP246" s="135"/>
      <c r="AQ246" s="135"/>
      <c r="AR246" s="135"/>
      <c r="AS246" s="135"/>
      <c r="AT246" s="135"/>
      <c r="AU246" s="135"/>
      <c r="AV246" s="135"/>
      <c r="AW246" s="135"/>
      <c r="AX246" s="170" t="s">
        <v>16</v>
      </c>
      <c r="AY246" s="148">
        <f>SUM($S246:AJ246)</f>
        <v>1</v>
      </c>
      <c r="AZ246" s="385"/>
      <c r="BA246" s="386"/>
      <c r="BB246" s="155"/>
      <c r="BC246" s="192"/>
      <c r="BD246" s="195"/>
      <c r="BE246" s="195"/>
      <c r="BF246" s="195"/>
      <c r="BG246" s="195"/>
      <c r="BH246" s="195"/>
      <c r="BI246" s="195"/>
      <c r="BJ246" s="195"/>
      <c r="BK246" s="159"/>
      <c r="BL246" s="159"/>
      <c r="BM246" s="159"/>
      <c r="BN246" s="159"/>
      <c r="BO246" s="159"/>
    </row>
    <row r="247" spans="1:67" s="104" customFormat="1" ht="39.950000000000003" customHeight="1" x14ac:dyDescent="0.35">
      <c r="A247" s="356"/>
      <c r="B247" s="303" t="s">
        <v>163</v>
      </c>
      <c r="C247" s="299">
        <v>809.61</v>
      </c>
      <c r="D247" s="299">
        <v>811.33</v>
      </c>
      <c r="E247" s="260" t="s">
        <v>37</v>
      </c>
      <c r="F247" s="276" t="s">
        <v>188</v>
      </c>
      <c r="G247" s="286" t="s">
        <v>38</v>
      </c>
      <c r="H247" s="300">
        <v>41579</v>
      </c>
      <c r="I247" s="301">
        <v>41759</v>
      </c>
      <c r="J247" s="373">
        <f t="shared" si="111"/>
        <v>180</v>
      </c>
      <c r="K247" s="271">
        <v>0</v>
      </c>
      <c r="L247" s="134" t="s">
        <v>15</v>
      </c>
      <c r="M247" s="124"/>
      <c r="N247" s="165"/>
      <c r="O247" s="165"/>
      <c r="P247" s="165"/>
      <c r="Q247" s="165"/>
      <c r="R247" s="165"/>
      <c r="S247" s="165"/>
      <c r="T247" s="165"/>
      <c r="U247" s="200">
        <v>0.1</v>
      </c>
      <c r="V247" s="200">
        <v>0.16</v>
      </c>
      <c r="W247" s="200">
        <v>0.2</v>
      </c>
      <c r="X247" s="125">
        <v>0.2</v>
      </c>
      <c r="Y247" s="124">
        <v>0.2</v>
      </c>
      <c r="Z247" s="224">
        <v>0.14000000000000001</v>
      </c>
      <c r="AA247" s="224"/>
      <c r="AB247" s="230"/>
      <c r="AC247" s="233"/>
      <c r="AD247" s="233"/>
      <c r="AE247" s="236"/>
      <c r="AF247" s="240"/>
      <c r="AG247" s="247"/>
      <c r="AH247" s="251"/>
      <c r="AI247" s="254"/>
      <c r="AJ247" s="149"/>
      <c r="AK247" s="163"/>
      <c r="AL247" s="135"/>
      <c r="AM247" s="135"/>
      <c r="AN247" s="135"/>
      <c r="AO247" s="135"/>
      <c r="AP247" s="135"/>
      <c r="AQ247" s="135"/>
      <c r="AR247" s="135"/>
      <c r="AS247" s="135"/>
      <c r="AT247" s="135"/>
      <c r="AU247" s="135"/>
      <c r="AV247" s="135"/>
      <c r="AW247" s="135"/>
      <c r="AX247" s="170" t="s">
        <v>15</v>
      </c>
      <c r="AY247" s="147">
        <f>SUM($S247:AJ247)</f>
        <v>1</v>
      </c>
      <c r="AZ247" s="385" t="str">
        <f t="shared" ref="AZ247" si="125">IF(AY248&lt;AY247,"ATRASADA",IF(AY248=0,"OBRA A INICIAR",IF(BA247&gt;=1,"CONCLUÍDA",IF(AY248&gt;AY247,"ADIANTADA","CONFORME O PREVISTO"))))</f>
        <v>CONCLUÍDA</v>
      </c>
      <c r="BA247" s="386">
        <f>SUM(M248:AJ248,K247)</f>
        <v>1</v>
      </c>
      <c r="BB247" s="155"/>
      <c r="BC247" s="192"/>
      <c r="BD247" s="195"/>
      <c r="BE247" s="195"/>
      <c r="BF247" s="195"/>
      <c r="BG247" s="195"/>
      <c r="BH247" s="195"/>
      <c r="BI247" s="195"/>
      <c r="BJ247" s="195"/>
      <c r="BK247" s="159"/>
      <c r="BL247" s="159"/>
      <c r="BM247" s="159"/>
      <c r="BN247" s="159"/>
      <c r="BO247" s="159"/>
    </row>
    <row r="248" spans="1:67" s="104" customFormat="1" ht="39.950000000000003" customHeight="1" x14ac:dyDescent="0.35">
      <c r="A248" s="356"/>
      <c r="B248" s="303"/>
      <c r="C248" s="299"/>
      <c r="D248" s="299"/>
      <c r="E248" s="261"/>
      <c r="F248" s="289"/>
      <c r="G248" s="283"/>
      <c r="H248" s="300"/>
      <c r="I248" s="301"/>
      <c r="J248" s="372"/>
      <c r="K248" s="271"/>
      <c r="L248" s="134" t="s">
        <v>16</v>
      </c>
      <c r="M248" s="124"/>
      <c r="N248" s="165"/>
      <c r="O248" s="165"/>
      <c r="P248" s="165"/>
      <c r="Q248" s="165"/>
      <c r="R248" s="165"/>
      <c r="S248" s="165">
        <v>0</v>
      </c>
      <c r="T248" s="165">
        <v>0.3</v>
      </c>
      <c r="U248" s="200">
        <v>0.19</v>
      </c>
      <c r="V248" s="200">
        <v>0.12</v>
      </c>
      <c r="W248" s="200">
        <v>0.23</v>
      </c>
      <c r="X248" s="125">
        <v>0.16</v>
      </c>
      <c r="Y248" s="124"/>
      <c r="Z248" s="224">
        <v>0</v>
      </c>
      <c r="AA248" s="224">
        <v>0</v>
      </c>
      <c r="AB248" s="230">
        <v>0</v>
      </c>
      <c r="AC248" s="233">
        <v>0</v>
      </c>
      <c r="AD248" s="233">
        <v>0</v>
      </c>
      <c r="AE248" s="236">
        <v>0</v>
      </c>
      <c r="AF248" s="240">
        <v>0</v>
      </c>
      <c r="AG248" s="247">
        <v>0</v>
      </c>
      <c r="AH248" s="251">
        <v>0</v>
      </c>
      <c r="AI248" s="254">
        <v>0</v>
      </c>
      <c r="AJ248" s="149">
        <v>0</v>
      </c>
      <c r="AK248" s="163"/>
      <c r="AL248" s="135"/>
      <c r="AM248" s="135"/>
      <c r="AN248" s="135"/>
      <c r="AO248" s="135"/>
      <c r="AP248" s="135"/>
      <c r="AQ248" s="135"/>
      <c r="AR248" s="135"/>
      <c r="AS248" s="135"/>
      <c r="AT248" s="135"/>
      <c r="AU248" s="135"/>
      <c r="AV248" s="135"/>
      <c r="AW248" s="135"/>
      <c r="AX248" s="170" t="s">
        <v>16</v>
      </c>
      <c r="AY248" s="148">
        <f>SUM($S248:AJ248)</f>
        <v>1</v>
      </c>
      <c r="AZ248" s="385"/>
      <c r="BA248" s="386"/>
      <c r="BB248" s="155"/>
      <c r="BC248" s="192"/>
      <c r="BD248" s="195"/>
      <c r="BE248" s="195"/>
      <c r="BF248" s="195"/>
      <c r="BG248" s="195"/>
      <c r="BH248" s="195"/>
      <c r="BI248" s="195"/>
      <c r="BJ248" s="195"/>
      <c r="BK248" s="159"/>
      <c r="BL248" s="159"/>
      <c r="BM248" s="159"/>
      <c r="BN248" s="159"/>
      <c r="BO248" s="159"/>
    </row>
    <row r="249" spans="1:67" s="104" customFormat="1" ht="39.950000000000003" customHeight="1" x14ac:dyDescent="0.35">
      <c r="A249" s="356"/>
      <c r="B249" s="303" t="s">
        <v>164</v>
      </c>
      <c r="C249" s="299">
        <v>837.39</v>
      </c>
      <c r="D249" s="299">
        <v>838.59</v>
      </c>
      <c r="E249" s="260" t="s">
        <v>37</v>
      </c>
      <c r="F249" s="276" t="s">
        <v>38</v>
      </c>
      <c r="G249" s="286" t="s">
        <v>38</v>
      </c>
      <c r="H249" s="300">
        <v>41671</v>
      </c>
      <c r="I249" s="301">
        <v>41851</v>
      </c>
      <c r="J249" s="373">
        <f t="shared" si="111"/>
        <v>180</v>
      </c>
      <c r="K249" s="271">
        <v>0</v>
      </c>
      <c r="L249" s="134" t="s">
        <v>15</v>
      </c>
      <c r="M249" s="124"/>
      <c r="N249" s="165"/>
      <c r="O249" s="165"/>
      <c r="P249" s="165"/>
      <c r="Q249" s="165"/>
      <c r="R249" s="165"/>
      <c r="S249" s="165"/>
      <c r="T249" s="165"/>
      <c r="U249" s="200"/>
      <c r="V249" s="200"/>
      <c r="W249" s="200"/>
      <c r="X249" s="125">
        <v>0.2</v>
      </c>
      <c r="Y249" s="124">
        <v>0.16</v>
      </c>
      <c r="Z249" s="224">
        <v>0.2</v>
      </c>
      <c r="AA249" s="224">
        <v>0.18</v>
      </c>
      <c r="AB249" s="230">
        <v>0.16</v>
      </c>
      <c r="AC249" s="233">
        <v>0.1</v>
      </c>
      <c r="AD249" s="233"/>
      <c r="AE249" s="236"/>
      <c r="AF249" s="240"/>
      <c r="AG249" s="247"/>
      <c r="AH249" s="251"/>
      <c r="AI249" s="254"/>
      <c r="AJ249" s="149"/>
      <c r="AK249" s="163"/>
      <c r="AL249" s="135"/>
      <c r="AM249" s="135"/>
      <c r="AN249" s="135"/>
      <c r="AO249" s="135"/>
      <c r="AP249" s="135"/>
      <c r="AQ249" s="135"/>
      <c r="AR249" s="135"/>
      <c r="AS249" s="135"/>
      <c r="AT249" s="135"/>
      <c r="AU249" s="135"/>
      <c r="AV249" s="135"/>
      <c r="AW249" s="135"/>
      <c r="AX249" s="170" t="s">
        <v>15</v>
      </c>
      <c r="AY249" s="147">
        <f>SUM($S249:AJ249)</f>
        <v>1</v>
      </c>
      <c r="AZ249" s="385" t="str">
        <f t="shared" ref="AZ249" si="126">IF(AY250&lt;AY249,"ATRASADA",IF(AY250=0,"OBRA A INICIAR",IF(BA249&gt;=1,"CONCLUÍDA",IF(AY250&gt;AY249,"ADIANTADA","CONFORME O PREVISTO"))))</f>
        <v>CONCLUÍDA</v>
      </c>
      <c r="BA249" s="386">
        <f>SUM(M250:AJ250,K249)</f>
        <v>1</v>
      </c>
      <c r="BB249" s="155"/>
      <c r="BC249" s="192"/>
      <c r="BD249" s="195"/>
      <c r="BE249" s="195"/>
      <c r="BF249" s="195"/>
      <c r="BG249" s="195"/>
      <c r="BH249" s="195"/>
      <c r="BI249" s="195"/>
      <c r="BJ249" s="195"/>
      <c r="BK249" s="159"/>
      <c r="BL249" s="159"/>
      <c r="BM249" s="159"/>
      <c r="BN249" s="159"/>
      <c r="BO249" s="159"/>
    </row>
    <row r="250" spans="1:67" s="104" customFormat="1" ht="39.950000000000003" customHeight="1" x14ac:dyDescent="0.35">
      <c r="A250" s="356"/>
      <c r="B250" s="303"/>
      <c r="C250" s="299"/>
      <c r="D250" s="299"/>
      <c r="E250" s="261"/>
      <c r="F250" s="289"/>
      <c r="G250" s="283"/>
      <c r="H250" s="300"/>
      <c r="I250" s="301"/>
      <c r="J250" s="372"/>
      <c r="K250" s="271"/>
      <c r="L250" s="134" t="s">
        <v>16</v>
      </c>
      <c r="M250" s="124"/>
      <c r="N250" s="165"/>
      <c r="O250" s="165"/>
      <c r="P250" s="165"/>
      <c r="Q250" s="165"/>
      <c r="R250" s="165"/>
      <c r="S250" s="165"/>
      <c r="T250" s="165"/>
      <c r="U250" s="200"/>
      <c r="V250" s="200"/>
      <c r="W250" s="200"/>
      <c r="X250" s="125">
        <v>0</v>
      </c>
      <c r="Y250" s="124">
        <v>0</v>
      </c>
      <c r="Z250" s="224">
        <v>0.23</v>
      </c>
      <c r="AA250" s="224">
        <v>0.08</v>
      </c>
      <c r="AB250" s="230">
        <v>0.22</v>
      </c>
      <c r="AC250" s="233">
        <v>0.28999999999999998</v>
      </c>
      <c r="AD250" s="233">
        <v>0.16</v>
      </c>
      <c r="AE250" s="236">
        <v>0.02</v>
      </c>
      <c r="AF250" s="240">
        <v>0</v>
      </c>
      <c r="AG250" s="247">
        <v>0</v>
      </c>
      <c r="AH250" s="251">
        <v>0</v>
      </c>
      <c r="AI250" s="254">
        <v>0</v>
      </c>
      <c r="AJ250" s="149">
        <v>0</v>
      </c>
      <c r="AK250" s="163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70" t="s">
        <v>16</v>
      </c>
      <c r="AY250" s="148">
        <f>SUM($S250:AJ250)</f>
        <v>1</v>
      </c>
      <c r="AZ250" s="385"/>
      <c r="BA250" s="386"/>
      <c r="BB250" s="155"/>
      <c r="BC250" s="192"/>
      <c r="BD250" s="195"/>
      <c r="BE250" s="195"/>
      <c r="BF250" s="195"/>
      <c r="BG250" s="195"/>
      <c r="BH250" s="195"/>
      <c r="BI250" s="195"/>
      <c r="BJ250" s="195"/>
      <c r="BK250" s="159"/>
      <c r="BL250" s="159"/>
      <c r="BM250" s="159"/>
      <c r="BN250" s="159"/>
      <c r="BO250" s="159"/>
    </row>
    <row r="251" spans="1:67" s="104" customFormat="1" ht="39.950000000000003" customHeight="1" x14ac:dyDescent="0.35">
      <c r="A251" s="356"/>
      <c r="B251" s="303" t="s">
        <v>165</v>
      </c>
      <c r="C251" s="299">
        <v>865.48</v>
      </c>
      <c r="D251" s="299">
        <v>866.6</v>
      </c>
      <c r="E251" s="260" t="s">
        <v>37</v>
      </c>
      <c r="F251" s="284" t="s">
        <v>188</v>
      </c>
      <c r="G251" s="286" t="s">
        <v>38</v>
      </c>
      <c r="H251" s="300">
        <v>41579</v>
      </c>
      <c r="I251" s="301">
        <v>41759</v>
      </c>
      <c r="J251" s="373">
        <f t="shared" si="111"/>
        <v>180</v>
      </c>
      <c r="K251" s="271">
        <v>0</v>
      </c>
      <c r="L251" s="134" t="s">
        <v>15</v>
      </c>
      <c r="M251" s="124"/>
      <c r="N251" s="165"/>
      <c r="O251" s="165"/>
      <c r="P251" s="165"/>
      <c r="Q251" s="165"/>
      <c r="R251" s="165"/>
      <c r="S251" s="165"/>
      <c r="T251" s="165"/>
      <c r="U251" s="200">
        <v>0.1</v>
      </c>
      <c r="V251" s="200">
        <v>0.16</v>
      </c>
      <c r="W251" s="200">
        <v>0.2</v>
      </c>
      <c r="X251" s="125">
        <v>0.2</v>
      </c>
      <c r="Y251" s="124">
        <v>0.2</v>
      </c>
      <c r="Z251" s="224">
        <v>0.14000000000000001</v>
      </c>
      <c r="AA251" s="224"/>
      <c r="AB251" s="230"/>
      <c r="AC251" s="233"/>
      <c r="AD251" s="233"/>
      <c r="AE251" s="236"/>
      <c r="AF251" s="240"/>
      <c r="AG251" s="247"/>
      <c r="AH251" s="251"/>
      <c r="AI251" s="254"/>
      <c r="AJ251" s="149"/>
      <c r="AK251" s="163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70" t="s">
        <v>15</v>
      </c>
      <c r="AY251" s="147">
        <f>SUM($S251:AJ251)</f>
        <v>1</v>
      </c>
      <c r="AZ251" s="385" t="str">
        <f t="shared" ref="AZ251" si="127">IF(AY252&lt;AY251,"ATRASADA",IF(AY252=0,"OBRA A INICIAR",IF(BA251&gt;=1,"CONCLUÍDA",IF(AY252&gt;AY251,"ADIANTADA","CONFORME O PREVISTO"))))</f>
        <v>CONCLUÍDA</v>
      </c>
      <c r="BA251" s="386">
        <f>SUM(M252:AJ252,K251)</f>
        <v>1</v>
      </c>
      <c r="BB251" s="155"/>
      <c r="BC251" s="192"/>
      <c r="BD251" s="195"/>
      <c r="BE251" s="195"/>
      <c r="BF251" s="195"/>
      <c r="BG251" s="195"/>
      <c r="BH251" s="195"/>
      <c r="BI251" s="195"/>
      <c r="BJ251" s="195"/>
      <c r="BK251" s="159"/>
      <c r="BL251" s="159"/>
      <c r="BM251" s="159"/>
      <c r="BN251" s="159"/>
      <c r="BO251" s="159"/>
    </row>
    <row r="252" spans="1:67" s="104" customFormat="1" ht="39.950000000000003" customHeight="1" x14ac:dyDescent="0.35">
      <c r="A252" s="356"/>
      <c r="B252" s="303"/>
      <c r="C252" s="299"/>
      <c r="D252" s="299"/>
      <c r="E252" s="261"/>
      <c r="F252" s="281"/>
      <c r="G252" s="283"/>
      <c r="H252" s="300"/>
      <c r="I252" s="301"/>
      <c r="J252" s="372"/>
      <c r="K252" s="271"/>
      <c r="L252" s="134" t="s">
        <v>16</v>
      </c>
      <c r="M252" s="124"/>
      <c r="N252" s="165"/>
      <c r="O252" s="165"/>
      <c r="P252" s="165"/>
      <c r="Q252" s="165"/>
      <c r="R252" s="165"/>
      <c r="S252" s="165"/>
      <c r="T252" s="165"/>
      <c r="U252" s="200">
        <v>0.42</v>
      </c>
      <c r="V252" s="200">
        <v>0.02</v>
      </c>
      <c r="W252" s="200">
        <v>0.16</v>
      </c>
      <c r="X252" s="125">
        <v>7.0000000000000007E-2</v>
      </c>
      <c r="Y252" s="124">
        <v>0.33</v>
      </c>
      <c r="Z252" s="224">
        <v>0</v>
      </c>
      <c r="AA252" s="224">
        <v>0</v>
      </c>
      <c r="AB252" s="230">
        <v>0</v>
      </c>
      <c r="AC252" s="233">
        <v>0</v>
      </c>
      <c r="AD252" s="233">
        <v>0</v>
      </c>
      <c r="AE252" s="236">
        <v>0</v>
      </c>
      <c r="AF252" s="240">
        <v>0</v>
      </c>
      <c r="AG252" s="247">
        <v>0</v>
      </c>
      <c r="AH252" s="251">
        <v>0</v>
      </c>
      <c r="AI252" s="254">
        <v>0</v>
      </c>
      <c r="AJ252" s="149">
        <v>0</v>
      </c>
      <c r="AK252" s="163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70" t="s">
        <v>16</v>
      </c>
      <c r="AY252" s="148">
        <f>SUM($S252:AJ252)</f>
        <v>1</v>
      </c>
      <c r="AZ252" s="385"/>
      <c r="BA252" s="386"/>
      <c r="BB252" s="155"/>
      <c r="BC252" s="192"/>
      <c r="BD252" s="195"/>
      <c r="BE252" s="195"/>
      <c r="BF252" s="195"/>
      <c r="BG252" s="195"/>
      <c r="BH252" s="195"/>
      <c r="BI252" s="195"/>
      <c r="BJ252" s="195"/>
      <c r="BK252" s="159"/>
      <c r="BL252" s="159"/>
      <c r="BM252" s="159"/>
      <c r="BN252" s="159"/>
      <c r="BO252" s="159"/>
    </row>
    <row r="253" spans="1:67" s="104" customFormat="1" ht="39.950000000000003" customHeight="1" x14ac:dyDescent="0.35">
      <c r="A253" s="356"/>
      <c r="B253" s="303" t="s">
        <v>166</v>
      </c>
      <c r="C253" s="299">
        <v>878.65</v>
      </c>
      <c r="D253" s="299">
        <v>880.36</v>
      </c>
      <c r="E253" s="260" t="s">
        <v>37</v>
      </c>
      <c r="F253" s="284" t="s">
        <v>188</v>
      </c>
      <c r="G253" s="286" t="s">
        <v>38</v>
      </c>
      <c r="H253" s="300">
        <v>41579</v>
      </c>
      <c r="I253" s="301">
        <v>41759</v>
      </c>
      <c r="J253" s="373">
        <f t="shared" si="111"/>
        <v>180</v>
      </c>
      <c r="K253" s="271">
        <v>0</v>
      </c>
      <c r="L253" s="134" t="s">
        <v>15</v>
      </c>
      <c r="M253" s="124"/>
      <c r="N253" s="165"/>
      <c r="O253" s="165"/>
      <c r="P253" s="165"/>
      <c r="Q253" s="165"/>
      <c r="R253" s="165"/>
      <c r="S253" s="165"/>
      <c r="T253" s="165"/>
      <c r="U253" s="200">
        <v>0.1</v>
      </c>
      <c r="V253" s="200">
        <v>0.16</v>
      </c>
      <c r="W253" s="200">
        <v>0.2</v>
      </c>
      <c r="X253" s="208">
        <v>0.2</v>
      </c>
      <c r="Y253" s="213">
        <v>0.2</v>
      </c>
      <c r="Z253" s="224">
        <v>0.14000000000000001</v>
      </c>
      <c r="AA253" s="224"/>
      <c r="AB253" s="230"/>
      <c r="AC253" s="233"/>
      <c r="AD253" s="233"/>
      <c r="AE253" s="236"/>
      <c r="AF253" s="240"/>
      <c r="AG253" s="247"/>
      <c r="AH253" s="251"/>
      <c r="AI253" s="254"/>
      <c r="AJ253" s="259"/>
      <c r="AK253" s="197"/>
      <c r="AL253" s="204"/>
      <c r="AM253" s="209"/>
      <c r="AN253" s="222"/>
      <c r="AO253" s="222"/>
      <c r="AP253" s="228"/>
      <c r="AQ253" s="232"/>
      <c r="AR253" s="234"/>
      <c r="AS253" s="239"/>
      <c r="AT253" s="243"/>
      <c r="AU253" s="249"/>
      <c r="AV253" s="252"/>
      <c r="AW253" s="256"/>
      <c r="AX253" s="142" t="s">
        <v>15</v>
      </c>
      <c r="AY253" s="147">
        <f>SUM($S253:AJ253)</f>
        <v>1</v>
      </c>
      <c r="AZ253" s="385" t="str">
        <f t="shared" ref="AZ253" si="128">IF(AY254&lt;AY253,"ATRASADA",IF(AY254=0,"OBRA A INICIAR",IF(BA253&gt;=1,"CONCLUÍDA",IF(AY254&gt;AY253,"ADIANTADA","CONFORME O PREVISTO"))))</f>
        <v>CONCLUÍDA</v>
      </c>
      <c r="BA253" s="386">
        <f>SUM(M254:AJ254,K253)</f>
        <v>1</v>
      </c>
      <c r="BB253" s="155"/>
      <c r="BC253" s="192"/>
      <c r="BD253" s="195"/>
      <c r="BE253" s="195"/>
      <c r="BF253" s="195"/>
      <c r="BG253" s="195"/>
      <c r="BH253" s="195"/>
      <c r="BI253" s="195"/>
      <c r="BJ253" s="195"/>
      <c r="BK253" s="159"/>
      <c r="BL253" s="159"/>
      <c r="BM253" s="159"/>
      <c r="BN253" s="159"/>
      <c r="BO253" s="159"/>
    </row>
    <row r="254" spans="1:67" s="104" customFormat="1" ht="39.950000000000003" customHeight="1" x14ac:dyDescent="0.35">
      <c r="A254" s="356"/>
      <c r="B254" s="303"/>
      <c r="C254" s="299"/>
      <c r="D254" s="299"/>
      <c r="E254" s="261"/>
      <c r="F254" s="281"/>
      <c r="G254" s="283"/>
      <c r="H254" s="300"/>
      <c r="I254" s="301"/>
      <c r="J254" s="372"/>
      <c r="K254" s="271"/>
      <c r="L254" s="134" t="s">
        <v>16</v>
      </c>
      <c r="M254" s="124"/>
      <c r="N254" s="165"/>
      <c r="O254" s="165"/>
      <c r="P254" s="165"/>
      <c r="Q254" s="165"/>
      <c r="R254" s="165"/>
      <c r="S254" s="165"/>
      <c r="T254" s="165"/>
      <c r="U254" s="200">
        <v>0.1</v>
      </c>
      <c r="V254" s="200">
        <v>0</v>
      </c>
      <c r="W254" s="200">
        <v>0.13</v>
      </c>
      <c r="X254" s="208">
        <v>7.0000000000000007E-2</v>
      </c>
      <c r="Y254" s="213">
        <v>0.15</v>
      </c>
      <c r="Z254" s="224">
        <v>0.28000000000000003</v>
      </c>
      <c r="AA254" s="224">
        <v>0.24</v>
      </c>
      <c r="AB254" s="230">
        <v>0.03</v>
      </c>
      <c r="AC254" s="233">
        <v>0</v>
      </c>
      <c r="AD254" s="233">
        <v>0</v>
      </c>
      <c r="AE254" s="236">
        <v>0</v>
      </c>
      <c r="AF254" s="240">
        <v>0</v>
      </c>
      <c r="AG254" s="247">
        <v>0</v>
      </c>
      <c r="AH254" s="251">
        <v>0</v>
      </c>
      <c r="AI254" s="254">
        <v>0</v>
      </c>
      <c r="AJ254" s="259">
        <v>0</v>
      </c>
      <c r="AK254" s="197"/>
      <c r="AL254" s="204"/>
      <c r="AM254" s="209"/>
      <c r="AN254" s="222"/>
      <c r="AO254" s="222"/>
      <c r="AP254" s="228"/>
      <c r="AQ254" s="232"/>
      <c r="AR254" s="234"/>
      <c r="AS254" s="239"/>
      <c r="AT254" s="243"/>
      <c r="AU254" s="249"/>
      <c r="AV254" s="252"/>
      <c r="AW254" s="256"/>
      <c r="AX254" s="142" t="s">
        <v>16</v>
      </c>
      <c r="AY254" s="148">
        <f>SUM($S254:AJ254)</f>
        <v>1</v>
      </c>
      <c r="AZ254" s="385"/>
      <c r="BA254" s="386"/>
      <c r="BB254" s="155"/>
      <c r="BC254" s="192"/>
      <c r="BD254" s="195"/>
      <c r="BE254" s="195"/>
      <c r="BF254" s="195"/>
      <c r="BG254" s="195"/>
      <c r="BH254" s="195"/>
      <c r="BI254" s="195"/>
      <c r="BJ254" s="195"/>
      <c r="BK254" s="159"/>
      <c r="BL254" s="159"/>
      <c r="BM254" s="159"/>
      <c r="BN254" s="159"/>
      <c r="BO254" s="159"/>
    </row>
    <row r="255" spans="1:67" s="104" customFormat="1" ht="39.950000000000003" customHeight="1" x14ac:dyDescent="0.35">
      <c r="A255" s="356"/>
      <c r="B255" s="303" t="s">
        <v>167</v>
      </c>
      <c r="C255" s="299">
        <v>908.51</v>
      </c>
      <c r="D255" s="299">
        <v>909.96</v>
      </c>
      <c r="E255" s="260" t="s">
        <v>37</v>
      </c>
      <c r="F255" s="284" t="s">
        <v>188</v>
      </c>
      <c r="G255" s="286" t="s">
        <v>38</v>
      </c>
      <c r="H255" s="300">
        <v>41579</v>
      </c>
      <c r="I255" s="301">
        <v>41759</v>
      </c>
      <c r="J255" s="373">
        <f t="shared" si="111"/>
        <v>180</v>
      </c>
      <c r="K255" s="271">
        <v>0</v>
      </c>
      <c r="L255" s="134" t="s">
        <v>15</v>
      </c>
      <c r="M255" s="124"/>
      <c r="N255" s="165"/>
      <c r="O255" s="165"/>
      <c r="P255" s="165"/>
      <c r="Q255" s="165"/>
      <c r="R255" s="165"/>
      <c r="S255" s="165"/>
      <c r="T255" s="165"/>
      <c r="U255" s="200">
        <v>0.1</v>
      </c>
      <c r="V255" s="200">
        <v>0.16</v>
      </c>
      <c r="W255" s="200">
        <v>0.2</v>
      </c>
      <c r="X255" s="208">
        <v>0.2</v>
      </c>
      <c r="Y255" s="213">
        <v>0.2</v>
      </c>
      <c r="Z255" s="224">
        <v>0.14000000000000001</v>
      </c>
      <c r="AA255" s="224"/>
      <c r="AB255" s="230"/>
      <c r="AC255" s="233"/>
      <c r="AD255" s="233"/>
      <c r="AE255" s="236"/>
      <c r="AF255" s="240"/>
      <c r="AG255" s="247"/>
      <c r="AH255" s="251"/>
      <c r="AI255" s="254"/>
      <c r="AJ255" s="259"/>
      <c r="AK255" s="197"/>
      <c r="AL255" s="204"/>
      <c r="AM255" s="209"/>
      <c r="AN255" s="222"/>
      <c r="AO255" s="222"/>
      <c r="AP255" s="228"/>
      <c r="AQ255" s="232"/>
      <c r="AR255" s="234"/>
      <c r="AS255" s="239"/>
      <c r="AT255" s="243"/>
      <c r="AU255" s="249"/>
      <c r="AV255" s="252"/>
      <c r="AW255" s="256"/>
      <c r="AX255" s="142" t="s">
        <v>15</v>
      </c>
      <c r="AY255" s="147">
        <f>SUM($S255:AJ255)</f>
        <v>1</v>
      </c>
      <c r="AZ255" s="385" t="str">
        <f t="shared" ref="AZ255" si="129">IF(AY256&lt;AY255,"ATRASADA",IF(AY256=0,"OBRA A INICIAR",IF(BA255&gt;=1,"CONCLUÍDA",IF(AY256&gt;AY255,"ADIANTADA","CONFORME O PREVISTO"))))</f>
        <v>CONCLUÍDA</v>
      </c>
      <c r="BA255" s="386">
        <f>SUM(M256:AJ256,K255)</f>
        <v>1</v>
      </c>
      <c r="BB255" s="155"/>
      <c r="BC255" s="192"/>
      <c r="BD255" s="195"/>
      <c r="BE255" s="195"/>
      <c r="BF255" s="195"/>
      <c r="BG255" s="195"/>
      <c r="BH255" s="195"/>
      <c r="BI255" s="195"/>
      <c r="BJ255" s="195"/>
      <c r="BK255" s="159"/>
      <c r="BL255" s="159"/>
      <c r="BM255" s="159"/>
      <c r="BN255" s="159"/>
      <c r="BO255" s="159"/>
    </row>
    <row r="256" spans="1:67" s="104" customFormat="1" ht="39.950000000000003" customHeight="1" x14ac:dyDescent="0.35">
      <c r="A256" s="356"/>
      <c r="B256" s="303"/>
      <c r="C256" s="299"/>
      <c r="D256" s="299"/>
      <c r="E256" s="261"/>
      <c r="F256" s="281"/>
      <c r="G256" s="283"/>
      <c r="H256" s="300"/>
      <c r="I256" s="301"/>
      <c r="J256" s="372"/>
      <c r="K256" s="271"/>
      <c r="L256" s="134" t="s">
        <v>16</v>
      </c>
      <c r="M256" s="124"/>
      <c r="N256" s="165"/>
      <c r="O256" s="165"/>
      <c r="P256" s="165"/>
      <c r="Q256" s="165"/>
      <c r="R256" s="165"/>
      <c r="S256" s="165"/>
      <c r="T256" s="165"/>
      <c r="U256" s="200">
        <v>0.09</v>
      </c>
      <c r="V256" s="200">
        <v>0.01</v>
      </c>
      <c r="W256" s="200">
        <v>0</v>
      </c>
      <c r="X256" s="208">
        <v>7.0000000000000007E-2</v>
      </c>
      <c r="Y256" s="213">
        <v>0.3</v>
      </c>
      <c r="Z256" s="224">
        <v>0.16</v>
      </c>
      <c r="AA256" s="224">
        <v>0.06</v>
      </c>
      <c r="AB256" s="230">
        <v>0.13</v>
      </c>
      <c r="AC256" s="233">
        <v>0.15</v>
      </c>
      <c r="AD256" s="233">
        <v>0.03</v>
      </c>
      <c r="AE256" s="236">
        <v>0</v>
      </c>
      <c r="AF256" s="240">
        <v>0</v>
      </c>
      <c r="AG256" s="247">
        <v>0</v>
      </c>
      <c r="AH256" s="251">
        <v>0</v>
      </c>
      <c r="AI256" s="254">
        <v>0</v>
      </c>
      <c r="AJ256" s="259">
        <v>0</v>
      </c>
      <c r="AK256" s="197"/>
      <c r="AL256" s="204"/>
      <c r="AM256" s="209"/>
      <c r="AN256" s="222"/>
      <c r="AO256" s="222"/>
      <c r="AP256" s="228"/>
      <c r="AQ256" s="232"/>
      <c r="AR256" s="234"/>
      <c r="AS256" s="239"/>
      <c r="AT256" s="243"/>
      <c r="AU256" s="249"/>
      <c r="AV256" s="252"/>
      <c r="AW256" s="256"/>
      <c r="AX256" s="142" t="s">
        <v>16</v>
      </c>
      <c r="AY256" s="148">
        <f>SUM($S256:AJ256)</f>
        <v>1</v>
      </c>
      <c r="AZ256" s="385"/>
      <c r="BA256" s="386"/>
      <c r="BB256" s="155"/>
      <c r="BC256" s="192"/>
      <c r="BD256" s="195"/>
      <c r="BE256" s="195"/>
      <c r="BF256" s="195"/>
      <c r="BG256" s="195"/>
      <c r="BH256" s="195"/>
      <c r="BI256" s="195"/>
      <c r="BJ256" s="195"/>
      <c r="BK256" s="159"/>
      <c r="BL256" s="159"/>
      <c r="BM256" s="159"/>
      <c r="BN256" s="159"/>
      <c r="BO256" s="159"/>
    </row>
    <row r="257" spans="1:67" s="104" customFormat="1" ht="39.950000000000003" customHeight="1" x14ac:dyDescent="0.35">
      <c r="A257" s="356"/>
      <c r="B257" s="303" t="s">
        <v>168</v>
      </c>
      <c r="C257" s="299">
        <v>919.5</v>
      </c>
      <c r="D257" s="299">
        <v>923.05</v>
      </c>
      <c r="E257" s="260" t="s">
        <v>37</v>
      </c>
      <c r="F257" s="276" t="s">
        <v>188</v>
      </c>
      <c r="G257" s="286" t="s">
        <v>38</v>
      </c>
      <c r="H257" s="300">
        <v>41852</v>
      </c>
      <c r="I257" s="301">
        <v>42063</v>
      </c>
      <c r="J257" s="373">
        <f t="shared" si="111"/>
        <v>211</v>
      </c>
      <c r="K257" s="271">
        <v>0</v>
      </c>
      <c r="L257" s="134" t="s">
        <v>15</v>
      </c>
      <c r="M257" s="124"/>
      <c r="N257" s="165"/>
      <c r="O257" s="165"/>
      <c r="P257" s="165"/>
      <c r="Q257" s="165"/>
      <c r="R257" s="165"/>
      <c r="S257" s="165"/>
      <c r="T257" s="165"/>
      <c r="U257" s="200"/>
      <c r="V257" s="200"/>
      <c r="W257" s="200"/>
      <c r="X257" s="161"/>
      <c r="Y257" s="161"/>
      <c r="Z257" s="161"/>
      <c r="AA257" s="161"/>
      <c r="AB257" s="161"/>
      <c r="AC257" s="120"/>
      <c r="AD257" s="233">
        <v>0.09</v>
      </c>
      <c r="AE257" s="236">
        <v>0.16</v>
      </c>
      <c r="AF257" s="240">
        <v>0.2</v>
      </c>
      <c r="AG257" s="247">
        <v>0.18</v>
      </c>
      <c r="AH257" s="251">
        <v>0.16</v>
      </c>
      <c r="AI257" s="254">
        <v>0.1</v>
      </c>
      <c r="AJ257" s="259">
        <v>0.11</v>
      </c>
      <c r="AK257" s="197"/>
      <c r="AL257" s="204"/>
      <c r="AM257" s="209"/>
      <c r="AN257" s="222"/>
      <c r="AO257" s="222"/>
      <c r="AP257" s="228"/>
      <c r="AQ257" s="232"/>
      <c r="AR257" s="234"/>
      <c r="AS257" s="239"/>
      <c r="AT257" s="243"/>
      <c r="AU257" s="249"/>
      <c r="AV257" s="252"/>
      <c r="AW257" s="256"/>
      <c r="AX257" s="142" t="s">
        <v>15</v>
      </c>
      <c r="AY257" s="147">
        <f>SUM($S257:AJ257)</f>
        <v>1</v>
      </c>
      <c r="AZ257" s="385" t="str">
        <f t="shared" ref="AZ257" si="130">IF(AY258&lt;AY257,"ATRASADA",IF(AY258=0,"OBRA A INICIAR",IF(BA257&gt;=1,"CONCLUÍDA",IF(AY258&gt;AY257,"ADIANTADA","CONFORME O PREVISTO"))))</f>
        <v>CONCLUÍDA</v>
      </c>
      <c r="BA257" s="386">
        <f>SUM(M258:AJ258,K257)</f>
        <v>1</v>
      </c>
      <c r="BB257" s="155"/>
      <c r="BC257" s="192"/>
      <c r="BD257" s="195"/>
      <c r="BE257" s="195"/>
      <c r="BF257" s="195"/>
      <c r="BG257" s="195"/>
      <c r="BH257" s="195"/>
      <c r="BI257" s="195"/>
      <c r="BJ257" s="195"/>
      <c r="BK257" s="159"/>
      <c r="BL257" s="159"/>
      <c r="BM257" s="159"/>
      <c r="BN257" s="159"/>
      <c r="BO257" s="159"/>
    </row>
    <row r="258" spans="1:67" s="104" customFormat="1" ht="39.950000000000003" customHeight="1" x14ac:dyDescent="0.35">
      <c r="A258" s="356"/>
      <c r="B258" s="303"/>
      <c r="C258" s="299"/>
      <c r="D258" s="299"/>
      <c r="E258" s="261"/>
      <c r="F258" s="289"/>
      <c r="G258" s="283"/>
      <c r="H258" s="300"/>
      <c r="I258" s="301"/>
      <c r="J258" s="372"/>
      <c r="K258" s="271"/>
      <c r="L258" s="134" t="s">
        <v>16</v>
      </c>
      <c r="M258" s="124"/>
      <c r="N258" s="165"/>
      <c r="O258" s="165"/>
      <c r="P258" s="165"/>
      <c r="Q258" s="165"/>
      <c r="R258" s="165"/>
      <c r="S258" s="165"/>
      <c r="T258" s="165"/>
      <c r="U258" s="200"/>
      <c r="V258" s="200"/>
      <c r="W258" s="200"/>
      <c r="X258" s="208">
        <v>0</v>
      </c>
      <c r="Y258" s="213">
        <v>0</v>
      </c>
      <c r="Z258" s="224">
        <v>0</v>
      </c>
      <c r="AA258" s="224">
        <v>0</v>
      </c>
      <c r="AB258" s="230">
        <v>0</v>
      </c>
      <c r="AC258" s="233">
        <v>0</v>
      </c>
      <c r="AD258" s="233">
        <v>0.09</v>
      </c>
      <c r="AE258" s="236">
        <v>0.06</v>
      </c>
      <c r="AF258" s="240">
        <v>0.22</v>
      </c>
      <c r="AG258" s="247">
        <v>0.17</v>
      </c>
      <c r="AH258" s="251">
        <v>0.12</v>
      </c>
      <c r="AI258" s="254">
        <v>0.3</v>
      </c>
      <c r="AJ258" s="259">
        <v>0.04</v>
      </c>
      <c r="AK258" s="197"/>
      <c r="AL258" s="204"/>
      <c r="AM258" s="209"/>
      <c r="AN258" s="222"/>
      <c r="AO258" s="222"/>
      <c r="AP258" s="228"/>
      <c r="AQ258" s="232"/>
      <c r="AR258" s="234"/>
      <c r="AS258" s="239"/>
      <c r="AT258" s="243"/>
      <c r="AU258" s="249"/>
      <c r="AV258" s="252"/>
      <c r="AW258" s="256"/>
      <c r="AX258" s="142" t="s">
        <v>16</v>
      </c>
      <c r="AY258" s="148">
        <f>SUM($S258:AJ258)</f>
        <v>1</v>
      </c>
      <c r="AZ258" s="385"/>
      <c r="BA258" s="386"/>
      <c r="BB258" s="155"/>
      <c r="BC258" s="192"/>
      <c r="BD258" s="195"/>
      <c r="BE258" s="195"/>
      <c r="BF258" s="195"/>
      <c r="BG258" s="195"/>
      <c r="BH258" s="195"/>
      <c r="BI258" s="195"/>
      <c r="BJ258" s="195"/>
      <c r="BK258" s="159"/>
      <c r="BL258" s="159"/>
      <c r="BM258" s="159"/>
      <c r="BN258" s="159"/>
      <c r="BO258" s="159"/>
    </row>
    <row r="259" spans="1:67" s="104" customFormat="1" ht="39.950000000000003" customHeight="1" x14ac:dyDescent="0.35">
      <c r="A259" s="356"/>
      <c r="B259" s="303" t="s">
        <v>169</v>
      </c>
      <c r="C259" s="299">
        <v>925.99</v>
      </c>
      <c r="D259" s="299">
        <v>927.47</v>
      </c>
      <c r="E259" s="260" t="s">
        <v>37</v>
      </c>
      <c r="F259" s="284" t="s">
        <v>188</v>
      </c>
      <c r="G259" s="286" t="s">
        <v>38</v>
      </c>
      <c r="H259" s="300">
        <v>41579</v>
      </c>
      <c r="I259" s="301">
        <v>41759</v>
      </c>
      <c r="J259" s="373">
        <f t="shared" si="111"/>
        <v>180</v>
      </c>
      <c r="K259" s="271">
        <v>0</v>
      </c>
      <c r="L259" s="134" t="s">
        <v>15</v>
      </c>
      <c r="M259" s="124"/>
      <c r="N259" s="165"/>
      <c r="O259" s="165"/>
      <c r="P259" s="165"/>
      <c r="Q259" s="165"/>
      <c r="R259" s="165"/>
      <c r="S259" s="165"/>
      <c r="T259" s="165"/>
      <c r="U259" s="200">
        <v>0.1</v>
      </c>
      <c r="V259" s="200">
        <v>0.16</v>
      </c>
      <c r="W259" s="200">
        <v>0.2</v>
      </c>
      <c r="X259" s="208">
        <v>0.2</v>
      </c>
      <c r="Y259" s="213">
        <v>0.2</v>
      </c>
      <c r="Z259" s="224">
        <v>0.14000000000000001</v>
      </c>
      <c r="AA259" s="224"/>
      <c r="AB259" s="230"/>
      <c r="AC259" s="233"/>
      <c r="AD259" s="233"/>
      <c r="AE259" s="236"/>
      <c r="AF259" s="240"/>
      <c r="AG259" s="247"/>
      <c r="AH259" s="251"/>
      <c r="AI259" s="254"/>
      <c r="AJ259" s="259"/>
      <c r="AK259" s="197"/>
      <c r="AL259" s="204"/>
      <c r="AM259" s="209"/>
      <c r="AN259" s="222"/>
      <c r="AO259" s="222"/>
      <c r="AP259" s="228"/>
      <c r="AQ259" s="232"/>
      <c r="AR259" s="234"/>
      <c r="AS259" s="239"/>
      <c r="AT259" s="243"/>
      <c r="AU259" s="249"/>
      <c r="AV259" s="252"/>
      <c r="AW259" s="256"/>
      <c r="AX259" s="142" t="s">
        <v>15</v>
      </c>
      <c r="AY259" s="147">
        <f>SUM($S259:AJ259)</f>
        <v>1</v>
      </c>
      <c r="AZ259" s="385" t="str">
        <f t="shared" ref="AZ259" si="131">IF(AY260&lt;AY259,"ATRASADA",IF(AY260=0,"OBRA A INICIAR",IF(BA259&gt;=1,"CONCLUÍDA",IF(AY260&gt;AY259,"ADIANTADA","CONFORME O PREVISTO"))))</f>
        <v>CONCLUÍDA</v>
      </c>
      <c r="BA259" s="386">
        <f>SUM(M260:AJ260,K259)</f>
        <v>1</v>
      </c>
      <c r="BB259" s="155"/>
      <c r="BC259" s="192"/>
      <c r="BD259" s="195"/>
      <c r="BE259" s="195"/>
      <c r="BF259" s="195"/>
      <c r="BG259" s="195"/>
      <c r="BH259" s="195"/>
      <c r="BI259" s="195"/>
      <c r="BJ259" s="195"/>
      <c r="BK259" s="159"/>
      <c r="BL259" s="159"/>
      <c r="BM259" s="159"/>
      <c r="BN259" s="159"/>
      <c r="BO259" s="159"/>
    </row>
    <row r="260" spans="1:67" s="104" customFormat="1" ht="39.950000000000003" customHeight="1" x14ac:dyDescent="0.35">
      <c r="A260" s="356"/>
      <c r="B260" s="303"/>
      <c r="C260" s="299"/>
      <c r="D260" s="299"/>
      <c r="E260" s="261"/>
      <c r="F260" s="281"/>
      <c r="G260" s="283"/>
      <c r="H260" s="300"/>
      <c r="I260" s="301"/>
      <c r="J260" s="372"/>
      <c r="K260" s="271"/>
      <c r="L260" s="134" t="s">
        <v>16</v>
      </c>
      <c r="M260" s="124"/>
      <c r="N260" s="165"/>
      <c r="O260" s="165"/>
      <c r="P260" s="165"/>
      <c r="Q260" s="165"/>
      <c r="R260" s="165"/>
      <c r="S260" s="165"/>
      <c r="T260" s="165"/>
      <c r="U260" s="200">
        <v>0.14000000000000001</v>
      </c>
      <c r="V260" s="200">
        <v>0.17</v>
      </c>
      <c r="W260" s="200">
        <v>7.0000000000000007E-2</v>
      </c>
      <c r="X260" s="208">
        <v>0.17</v>
      </c>
      <c r="Y260" s="213">
        <v>0.11</v>
      </c>
      <c r="Z260" s="224">
        <v>0.34</v>
      </c>
      <c r="AA260" s="224">
        <v>0</v>
      </c>
      <c r="AB260" s="230">
        <v>0</v>
      </c>
      <c r="AC260" s="233">
        <v>0</v>
      </c>
      <c r="AD260" s="233">
        <v>0</v>
      </c>
      <c r="AE260" s="236">
        <v>0</v>
      </c>
      <c r="AF260" s="240">
        <v>0</v>
      </c>
      <c r="AG260" s="247">
        <v>0</v>
      </c>
      <c r="AH260" s="251">
        <v>0</v>
      </c>
      <c r="AI260" s="254">
        <v>0</v>
      </c>
      <c r="AJ260" s="259">
        <v>0</v>
      </c>
      <c r="AK260" s="197"/>
      <c r="AL260" s="204"/>
      <c r="AM260" s="209"/>
      <c r="AN260" s="222"/>
      <c r="AO260" s="222"/>
      <c r="AP260" s="228"/>
      <c r="AQ260" s="232"/>
      <c r="AR260" s="234"/>
      <c r="AS260" s="239"/>
      <c r="AT260" s="243"/>
      <c r="AU260" s="249"/>
      <c r="AV260" s="252"/>
      <c r="AW260" s="256"/>
      <c r="AX260" s="142" t="s">
        <v>16</v>
      </c>
      <c r="AY260" s="148">
        <f>SUM($S260:AJ260)</f>
        <v>1</v>
      </c>
      <c r="AZ260" s="385"/>
      <c r="BA260" s="386"/>
      <c r="BB260" s="155"/>
      <c r="BC260" s="192"/>
      <c r="BD260" s="195"/>
      <c r="BE260" s="195"/>
      <c r="BF260" s="195"/>
      <c r="BG260" s="195"/>
      <c r="BH260" s="195"/>
      <c r="BI260" s="195"/>
      <c r="BJ260" s="195"/>
      <c r="BK260" s="159"/>
      <c r="BL260" s="159"/>
      <c r="BM260" s="159"/>
      <c r="BN260" s="159"/>
      <c r="BO260" s="159"/>
    </row>
    <row r="261" spans="1:67" s="104" customFormat="1" ht="39.950000000000003" customHeight="1" x14ac:dyDescent="0.35">
      <c r="A261" s="356"/>
      <c r="B261" s="303" t="s">
        <v>170</v>
      </c>
      <c r="C261" s="299">
        <v>933.72</v>
      </c>
      <c r="D261" s="299">
        <v>935.15</v>
      </c>
      <c r="E261" s="260" t="s">
        <v>37</v>
      </c>
      <c r="F261" s="276" t="s">
        <v>188</v>
      </c>
      <c r="G261" s="286" t="s">
        <v>38</v>
      </c>
      <c r="H261" s="300">
        <v>41852</v>
      </c>
      <c r="I261" s="301">
        <v>42063</v>
      </c>
      <c r="J261" s="373">
        <f t="shared" si="111"/>
        <v>211</v>
      </c>
      <c r="K261" s="271">
        <v>0</v>
      </c>
      <c r="L261" s="134" t="s">
        <v>15</v>
      </c>
      <c r="M261" s="124"/>
      <c r="N261" s="165"/>
      <c r="O261" s="165"/>
      <c r="P261" s="165"/>
      <c r="Q261" s="165"/>
      <c r="R261" s="165"/>
      <c r="S261" s="165"/>
      <c r="T261" s="165"/>
      <c r="U261" s="200"/>
      <c r="V261" s="200"/>
      <c r="W261" s="200"/>
      <c r="X261" s="161"/>
      <c r="Y261" s="161"/>
      <c r="Z261" s="161"/>
      <c r="AA261" s="161"/>
      <c r="AB261" s="161"/>
      <c r="AC261" s="120"/>
      <c r="AD261" s="233">
        <v>0.09</v>
      </c>
      <c r="AE261" s="236">
        <v>0.16</v>
      </c>
      <c r="AF261" s="240">
        <v>0.2</v>
      </c>
      <c r="AG261" s="247">
        <v>0.18</v>
      </c>
      <c r="AH261" s="251">
        <v>0.16</v>
      </c>
      <c r="AI261" s="254">
        <v>0.1</v>
      </c>
      <c r="AJ261" s="259">
        <v>0.11</v>
      </c>
      <c r="AK261" s="197"/>
      <c r="AL261" s="204"/>
      <c r="AM261" s="209"/>
      <c r="AN261" s="222"/>
      <c r="AO261" s="222"/>
      <c r="AP261" s="228"/>
      <c r="AQ261" s="232"/>
      <c r="AR261" s="234"/>
      <c r="AS261" s="239"/>
      <c r="AT261" s="243"/>
      <c r="AU261" s="249"/>
      <c r="AV261" s="252"/>
      <c r="AW261" s="256"/>
      <c r="AX261" s="142" t="s">
        <v>15</v>
      </c>
      <c r="AY261" s="147">
        <f>SUM($S261:AJ261)</f>
        <v>1</v>
      </c>
      <c r="AZ261" s="385" t="str">
        <f t="shared" ref="AZ261" si="132">IF(AY262&lt;AY261,"ATRASADA",IF(AY262=0,"OBRA A INICIAR",IF(BA261&gt;=1,"CONCLUÍDA",IF(AY262&gt;AY261,"ADIANTADA","CONFORME O PREVISTO"))))</f>
        <v>CONCLUÍDA</v>
      </c>
      <c r="BA261" s="386">
        <f>SUM(M262:AJ262,K261)</f>
        <v>1</v>
      </c>
      <c r="BB261" s="155"/>
      <c r="BC261" s="192"/>
      <c r="BD261" s="195"/>
      <c r="BE261" s="195"/>
      <c r="BF261" s="195"/>
      <c r="BG261" s="195"/>
      <c r="BH261" s="195"/>
      <c r="BI261" s="195"/>
      <c r="BJ261" s="195"/>
      <c r="BK261" s="159"/>
      <c r="BL261" s="159"/>
      <c r="BM261" s="159"/>
      <c r="BN261" s="159"/>
      <c r="BO261" s="159"/>
    </row>
    <row r="262" spans="1:67" s="104" customFormat="1" ht="39.950000000000003" customHeight="1" x14ac:dyDescent="0.35">
      <c r="A262" s="356"/>
      <c r="B262" s="303"/>
      <c r="C262" s="299"/>
      <c r="D262" s="299"/>
      <c r="E262" s="261"/>
      <c r="F262" s="289"/>
      <c r="G262" s="283"/>
      <c r="H262" s="300"/>
      <c r="I262" s="301"/>
      <c r="J262" s="372"/>
      <c r="K262" s="271"/>
      <c r="L262" s="134" t="s">
        <v>16</v>
      </c>
      <c r="M262" s="124"/>
      <c r="N262" s="165"/>
      <c r="O262" s="165"/>
      <c r="P262" s="165"/>
      <c r="Q262" s="165"/>
      <c r="R262" s="165"/>
      <c r="S262" s="165"/>
      <c r="T262" s="165"/>
      <c r="U262" s="200"/>
      <c r="V262" s="200"/>
      <c r="W262" s="200"/>
      <c r="X262" s="208">
        <v>0</v>
      </c>
      <c r="Y262" s="213">
        <v>0</v>
      </c>
      <c r="Z262" s="224">
        <v>0</v>
      </c>
      <c r="AA262" s="224">
        <v>0</v>
      </c>
      <c r="AB262" s="230">
        <v>0</v>
      </c>
      <c r="AC262" s="233">
        <v>0</v>
      </c>
      <c r="AD262" s="233">
        <v>0.09</v>
      </c>
      <c r="AE262" s="236">
        <v>0.12</v>
      </c>
      <c r="AF262" s="240">
        <v>0.18</v>
      </c>
      <c r="AG262" s="247">
        <v>0.19</v>
      </c>
      <c r="AH262" s="251">
        <v>0.4</v>
      </c>
      <c r="AI262" s="254">
        <v>0.02</v>
      </c>
      <c r="AJ262" s="259">
        <v>0</v>
      </c>
      <c r="AK262" s="197"/>
      <c r="AL262" s="204"/>
      <c r="AM262" s="209"/>
      <c r="AN262" s="222"/>
      <c r="AO262" s="222"/>
      <c r="AP262" s="228"/>
      <c r="AQ262" s="232"/>
      <c r="AR262" s="234"/>
      <c r="AS262" s="239"/>
      <c r="AT262" s="243"/>
      <c r="AU262" s="249"/>
      <c r="AV262" s="252"/>
      <c r="AW262" s="256"/>
      <c r="AX262" s="142" t="s">
        <v>16</v>
      </c>
      <c r="AY262" s="148">
        <f>SUM($S262:AJ262)</f>
        <v>1</v>
      </c>
      <c r="AZ262" s="385"/>
      <c r="BA262" s="386"/>
      <c r="BB262" s="155"/>
      <c r="BC262" s="192"/>
      <c r="BD262" s="195"/>
      <c r="BE262" s="195"/>
      <c r="BF262" s="195"/>
      <c r="BG262" s="195"/>
      <c r="BH262" s="195"/>
      <c r="BI262" s="195"/>
      <c r="BJ262" s="195"/>
      <c r="BK262" s="159"/>
      <c r="BL262" s="159"/>
      <c r="BM262" s="159"/>
      <c r="BN262" s="159"/>
      <c r="BO262" s="159"/>
    </row>
    <row r="263" spans="1:67" s="104" customFormat="1" ht="39.950000000000003" customHeight="1" x14ac:dyDescent="0.35">
      <c r="A263" s="356"/>
      <c r="B263" s="303" t="s">
        <v>171</v>
      </c>
      <c r="C263" s="299">
        <v>944.56</v>
      </c>
      <c r="D263" s="299">
        <v>945.41</v>
      </c>
      <c r="E263" s="260" t="s">
        <v>37</v>
      </c>
      <c r="F263" s="276" t="s">
        <v>188</v>
      </c>
      <c r="G263" s="286" t="s">
        <v>38</v>
      </c>
      <c r="H263" s="300">
        <v>41852</v>
      </c>
      <c r="I263" s="301">
        <v>42063</v>
      </c>
      <c r="J263" s="373">
        <f t="shared" si="111"/>
        <v>211</v>
      </c>
      <c r="K263" s="271">
        <v>0</v>
      </c>
      <c r="L263" s="134" t="s">
        <v>15</v>
      </c>
      <c r="M263" s="124"/>
      <c r="N263" s="165"/>
      <c r="O263" s="165"/>
      <c r="P263" s="165"/>
      <c r="Q263" s="165"/>
      <c r="R263" s="165"/>
      <c r="S263" s="165"/>
      <c r="T263" s="165"/>
      <c r="U263" s="200"/>
      <c r="V263" s="200"/>
      <c r="W263" s="200"/>
      <c r="X263" s="161"/>
      <c r="Y263" s="161"/>
      <c r="Z263" s="161"/>
      <c r="AA263" s="161"/>
      <c r="AB263" s="161"/>
      <c r="AC263" s="120"/>
      <c r="AD263" s="233">
        <v>0.11</v>
      </c>
      <c r="AE263" s="236">
        <v>0.16</v>
      </c>
      <c r="AF263" s="240">
        <v>0.2</v>
      </c>
      <c r="AG263" s="247">
        <v>0.18</v>
      </c>
      <c r="AH263" s="251">
        <v>0.16</v>
      </c>
      <c r="AI263" s="254">
        <v>0.1</v>
      </c>
      <c r="AJ263" s="259">
        <v>0.09</v>
      </c>
      <c r="AK263" s="197"/>
      <c r="AL263" s="204"/>
      <c r="AM263" s="209"/>
      <c r="AN263" s="222"/>
      <c r="AO263" s="222"/>
      <c r="AP263" s="228"/>
      <c r="AQ263" s="232"/>
      <c r="AR263" s="234"/>
      <c r="AS263" s="239"/>
      <c r="AT263" s="243"/>
      <c r="AU263" s="249"/>
      <c r="AV263" s="252"/>
      <c r="AW263" s="256"/>
      <c r="AX263" s="142" t="s">
        <v>15</v>
      </c>
      <c r="AY263" s="147">
        <f>SUM($S263:AJ263)</f>
        <v>1</v>
      </c>
      <c r="AZ263" s="385" t="str">
        <f t="shared" ref="AZ263" si="133">IF(AY264&lt;AY263,"ATRASADA",IF(AY264=0,"OBRA A INICIAR",IF(BA263&gt;=1,"CONCLUÍDA",IF(AY264&gt;AY263,"ADIANTADA","CONFORME O PREVISTO"))))</f>
        <v>CONCLUÍDA</v>
      </c>
      <c r="BA263" s="386">
        <f>SUM(M264:AJ264,K263)</f>
        <v>0.99999999999999989</v>
      </c>
      <c r="BB263" s="155"/>
      <c r="BC263" s="192"/>
      <c r="BD263" s="195"/>
      <c r="BE263" s="195"/>
      <c r="BF263" s="195"/>
      <c r="BG263" s="195"/>
      <c r="BH263" s="195"/>
      <c r="BI263" s="195"/>
      <c r="BJ263" s="195"/>
      <c r="BK263" s="159"/>
      <c r="BL263" s="159"/>
      <c r="BM263" s="159"/>
      <c r="BN263" s="159"/>
      <c r="BO263" s="159"/>
    </row>
    <row r="264" spans="1:67" s="104" customFormat="1" ht="39.950000000000003" customHeight="1" x14ac:dyDescent="0.35">
      <c r="A264" s="356"/>
      <c r="B264" s="303"/>
      <c r="C264" s="299"/>
      <c r="D264" s="299"/>
      <c r="E264" s="261"/>
      <c r="F264" s="289"/>
      <c r="G264" s="283"/>
      <c r="H264" s="300"/>
      <c r="I264" s="301"/>
      <c r="J264" s="372"/>
      <c r="K264" s="271"/>
      <c r="L264" s="134" t="s">
        <v>16</v>
      </c>
      <c r="M264" s="124"/>
      <c r="N264" s="165"/>
      <c r="O264" s="165"/>
      <c r="P264" s="165"/>
      <c r="Q264" s="165"/>
      <c r="R264" s="165"/>
      <c r="S264" s="165"/>
      <c r="T264" s="165"/>
      <c r="U264" s="200"/>
      <c r="V264" s="200"/>
      <c r="W264" s="200"/>
      <c r="X264" s="208">
        <v>0</v>
      </c>
      <c r="Y264" s="213">
        <v>0</v>
      </c>
      <c r="Z264" s="224">
        <v>0</v>
      </c>
      <c r="AA264" s="224">
        <v>0</v>
      </c>
      <c r="AB264" s="230">
        <v>0</v>
      </c>
      <c r="AC264" s="233">
        <v>0</v>
      </c>
      <c r="AD264" s="233">
        <v>0.11</v>
      </c>
      <c r="AE264" s="236">
        <v>0.28000000000000003</v>
      </c>
      <c r="AF264" s="240">
        <v>0.21</v>
      </c>
      <c r="AG264" s="247">
        <v>0.28999999999999998</v>
      </c>
      <c r="AH264" s="251">
        <v>0.11</v>
      </c>
      <c r="AI264" s="254">
        <v>0</v>
      </c>
      <c r="AJ264" s="259">
        <v>0</v>
      </c>
      <c r="AK264" s="197"/>
      <c r="AL264" s="204"/>
      <c r="AM264" s="209"/>
      <c r="AN264" s="222"/>
      <c r="AO264" s="222"/>
      <c r="AP264" s="228"/>
      <c r="AQ264" s="232"/>
      <c r="AR264" s="234"/>
      <c r="AS264" s="239"/>
      <c r="AT264" s="243"/>
      <c r="AU264" s="249"/>
      <c r="AV264" s="252"/>
      <c r="AW264" s="256"/>
      <c r="AX264" s="142" t="s">
        <v>16</v>
      </c>
      <c r="AY264" s="148">
        <f>SUM($S264:AJ264)</f>
        <v>0.99999999999999989</v>
      </c>
      <c r="AZ264" s="385"/>
      <c r="BA264" s="386"/>
      <c r="BB264" s="155"/>
      <c r="BC264" s="192"/>
      <c r="BD264" s="195"/>
      <c r="BE264" s="195"/>
      <c r="BF264" s="195"/>
      <c r="BG264" s="195"/>
      <c r="BH264" s="195"/>
      <c r="BI264" s="195"/>
      <c r="BJ264" s="195"/>
      <c r="BK264" s="159"/>
      <c r="BL264" s="159"/>
      <c r="BM264" s="159"/>
      <c r="BN264" s="159"/>
      <c r="BO264" s="159"/>
    </row>
    <row r="265" spans="1:67" s="104" customFormat="1" ht="39.950000000000003" customHeight="1" x14ac:dyDescent="0.35">
      <c r="A265" s="356"/>
      <c r="B265" s="303" t="s">
        <v>172</v>
      </c>
      <c r="C265" s="299">
        <v>946.99</v>
      </c>
      <c r="D265" s="299">
        <v>947.91</v>
      </c>
      <c r="E265" s="260" t="s">
        <v>37</v>
      </c>
      <c r="F265" s="276" t="s">
        <v>188</v>
      </c>
      <c r="G265" s="286" t="s">
        <v>38</v>
      </c>
      <c r="H265" s="300">
        <v>41852</v>
      </c>
      <c r="I265" s="301">
        <v>42063</v>
      </c>
      <c r="J265" s="373">
        <f t="shared" si="111"/>
        <v>211</v>
      </c>
      <c r="K265" s="271">
        <v>0</v>
      </c>
      <c r="L265" s="134" t="s">
        <v>15</v>
      </c>
      <c r="M265" s="124"/>
      <c r="N265" s="165"/>
      <c r="O265" s="165"/>
      <c r="P265" s="165"/>
      <c r="Q265" s="165"/>
      <c r="R265" s="165"/>
      <c r="S265" s="165"/>
      <c r="T265" s="165"/>
      <c r="U265" s="200"/>
      <c r="V265" s="200"/>
      <c r="W265" s="212"/>
      <c r="X265" s="161"/>
      <c r="Y265" s="161"/>
      <c r="Z265" s="161"/>
      <c r="AA265" s="161"/>
      <c r="AB265" s="161"/>
      <c r="AC265" s="120"/>
      <c r="AD265" s="233">
        <v>0</v>
      </c>
      <c r="AE265" s="236">
        <v>0.16</v>
      </c>
      <c r="AF265" s="240">
        <v>0.2</v>
      </c>
      <c r="AG265" s="247">
        <v>0.18</v>
      </c>
      <c r="AH265" s="251">
        <v>0.16</v>
      </c>
      <c r="AI265" s="254">
        <v>0.1</v>
      </c>
      <c r="AJ265" s="259">
        <v>0.2</v>
      </c>
      <c r="AK265" s="197"/>
      <c r="AL265" s="204"/>
      <c r="AM265" s="209"/>
      <c r="AN265" s="222"/>
      <c r="AO265" s="222"/>
      <c r="AP265" s="228"/>
      <c r="AQ265" s="232"/>
      <c r="AR265" s="234"/>
      <c r="AS265" s="239"/>
      <c r="AT265" s="243"/>
      <c r="AU265" s="249"/>
      <c r="AV265" s="252"/>
      <c r="AW265" s="256"/>
      <c r="AX265" s="142" t="s">
        <v>15</v>
      </c>
      <c r="AY265" s="147">
        <f>SUM($S265:AJ265)</f>
        <v>1</v>
      </c>
      <c r="AZ265" s="385" t="str">
        <f t="shared" ref="AZ265" si="134">IF(AY266&lt;AY265,"ATRASADA",IF(AY266=0,"OBRA A INICIAR",IF(BA265&gt;=1,"CONCLUÍDA",IF(AY266&gt;AY265,"ADIANTADA","CONFORME O PREVISTO"))))</f>
        <v>CONCLUÍDA</v>
      </c>
      <c r="BA265" s="386">
        <f>SUM(M266:AJ266,K265)</f>
        <v>1.0000000000000002</v>
      </c>
      <c r="BB265" s="155"/>
      <c r="BC265" s="192"/>
      <c r="BD265" s="195"/>
      <c r="BE265" s="195"/>
      <c r="BF265" s="195"/>
      <c r="BG265" s="195"/>
      <c r="BH265" s="195"/>
      <c r="BI265" s="195"/>
      <c r="BJ265" s="195"/>
      <c r="BK265" s="159"/>
      <c r="BL265" s="159"/>
      <c r="BM265" s="159"/>
      <c r="BN265" s="159"/>
      <c r="BO265" s="159"/>
    </row>
    <row r="266" spans="1:67" s="104" customFormat="1" ht="39.950000000000003" customHeight="1" x14ac:dyDescent="0.35">
      <c r="A266" s="356"/>
      <c r="B266" s="303"/>
      <c r="C266" s="299"/>
      <c r="D266" s="299"/>
      <c r="E266" s="261"/>
      <c r="F266" s="289"/>
      <c r="G266" s="283"/>
      <c r="H266" s="300"/>
      <c r="I266" s="301"/>
      <c r="J266" s="372"/>
      <c r="K266" s="271"/>
      <c r="L266" s="134" t="s">
        <v>16</v>
      </c>
      <c r="M266" s="124"/>
      <c r="N266" s="165"/>
      <c r="O266" s="165"/>
      <c r="P266" s="165"/>
      <c r="Q266" s="165"/>
      <c r="R266" s="165"/>
      <c r="S266" s="165"/>
      <c r="T266" s="165"/>
      <c r="U266" s="200"/>
      <c r="V266" s="200"/>
      <c r="W266" s="200"/>
      <c r="X266" s="208">
        <v>0</v>
      </c>
      <c r="Y266" s="213">
        <v>0</v>
      </c>
      <c r="Z266" s="224">
        <v>0</v>
      </c>
      <c r="AA266" s="224">
        <v>0</v>
      </c>
      <c r="AB266" s="230">
        <v>0</v>
      </c>
      <c r="AC266" s="233">
        <v>0</v>
      </c>
      <c r="AD266" s="233">
        <v>0</v>
      </c>
      <c r="AE266" s="236">
        <v>0</v>
      </c>
      <c r="AF266" s="240">
        <v>0</v>
      </c>
      <c r="AG266" s="247">
        <v>0.34</v>
      </c>
      <c r="AH266" s="251">
        <v>0.55000000000000004</v>
      </c>
      <c r="AI266" s="254">
        <v>0.11</v>
      </c>
      <c r="AJ266" s="259">
        <v>0</v>
      </c>
      <c r="AK266" s="197"/>
      <c r="AL266" s="204"/>
      <c r="AM266" s="209"/>
      <c r="AN266" s="222"/>
      <c r="AO266" s="222"/>
      <c r="AP266" s="228"/>
      <c r="AQ266" s="232"/>
      <c r="AR266" s="234"/>
      <c r="AS266" s="239"/>
      <c r="AT266" s="243"/>
      <c r="AU266" s="249"/>
      <c r="AV266" s="252"/>
      <c r="AW266" s="256"/>
      <c r="AX266" s="142" t="s">
        <v>16</v>
      </c>
      <c r="AY266" s="148">
        <f>SUM($S266:AJ266)</f>
        <v>1.0000000000000002</v>
      </c>
      <c r="AZ266" s="385"/>
      <c r="BA266" s="386"/>
      <c r="BB266" s="155"/>
      <c r="BC266" s="192"/>
      <c r="BD266" s="195"/>
      <c r="BE266" s="195"/>
      <c r="BF266" s="195"/>
      <c r="BG266" s="195"/>
      <c r="BH266" s="195"/>
      <c r="BI266" s="195"/>
      <c r="BJ266" s="195"/>
      <c r="BK266" s="159"/>
      <c r="BL266" s="159"/>
      <c r="BM266" s="159"/>
      <c r="BN266" s="159"/>
      <c r="BO266" s="159"/>
    </row>
    <row r="267" spans="1:67" s="104" customFormat="1" ht="39.950000000000003" customHeight="1" x14ac:dyDescent="0.35">
      <c r="A267" s="356"/>
      <c r="B267" s="303" t="s">
        <v>173</v>
      </c>
      <c r="C267" s="299">
        <v>41</v>
      </c>
      <c r="D267" s="299">
        <v>49</v>
      </c>
      <c r="E267" s="260" t="s">
        <v>37</v>
      </c>
      <c r="F267" s="276" t="s">
        <v>188</v>
      </c>
      <c r="G267" s="286" t="s">
        <v>38</v>
      </c>
      <c r="H267" s="300">
        <v>41944</v>
      </c>
      <c r="I267" s="301">
        <v>42122</v>
      </c>
      <c r="J267" s="373">
        <f t="shared" ref="J267:J295" si="135">I267-H267</f>
        <v>178</v>
      </c>
      <c r="K267" s="271">
        <v>0</v>
      </c>
      <c r="L267" s="134" t="s">
        <v>15</v>
      </c>
      <c r="M267" s="124"/>
      <c r="N267" s="165"/>
      <c r="O267" s="165"/>
      <c r="P267" s="165"/>
      <c r="Q267" s="165"/>
      <c r="R267" s="165"/>
      <c r="S267" s="165"/>
      <c r="T267" s="165"/>
      <c r="U267" s="200"/>
      <c r="V267" s="200"/>
      <c r="W267" s="200"/>
      <c r="X267" s="212"/>
      <c r="Y267" s="161"/>
      <c r="Z267" s="161"/>
      <c r="AA267" s="161"/>
      <c r="AB267" s="161"/>
      <c r="AC267" s="161"/>
      <c r="AD267" s="161"/>
      <c r="AE267" s="161"/>
      <c r="AF267" s="161"/>
      <c r="AG267" s="247">
        <v>0.04</v>
      </c>
      <c r="AH267" s="251">
        <v>0.08</v>
      </c>
      <c r="AI267" s="254">
        <v>0.2</v>
      </c>
      <c r="AJ267" s="259">
        <v>0.22</v>
      </c>
      <c r="AK267" s="160">
        <v>0.22</v>
      </c>
      <c r="AL267" s="160">
        <v>0.24</v>
      </c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70" t="s">
        <v>15</v>
      </c>
      <c r="AY267" s="147">
        <f>SUM($S267:AJ267)</f>
        <v>0.54</v>
      </c>
      <c r="AZ267" s="385" t="str">
        <f t="shared" ref="AZ267" si="136">IF(AY268&lt;AY267,"ATRASADA",IF(AY268=0,"OBRA A INICIAR",IF(BA267&gt;=1,"CONCLUÍDA",IF(AY268&gt;AY267,"ADIANTADA","CONFORME O PREVISTO"))))</f>
        <v>ADIANTADA</v>
      </c>
      <c r="BA267" s="386">
        <f>SUM(M268:AJ268,K267)</f>
        <v>0.55000000000000004</v>
      </c>
      <c r="BB267" s="155"/>
      <c r="BC267" s="192"/>
      <c r="BD267" s="195"/>
      <c r="BE267" s="195"/>
      <c r="BF267" s="195"/>
      <c r="BG267" s="195"/>
      <c r="BH267" s="195"/>
      <c r="BI267" s="195"/>
      <c r="BJ267" s="195"/>
      <c r="BK267" s="159"/>
      <c r="BL267" s="159"/>
      <c r="BM267" s="159"/>
      <c r="BN267" s="159"/>
      <c r="BO267" s="159"/>
    </row>
    <row r="268" spans="1:67" s="104" customFormat="1" ht="39.950000000000003" customHeight="1" x14ac:dyDescent="0.35">
      <c r="A268" s="356"/>
      <c r="B268" s="303"/>
      <c r="C268" s="299"/>
      <c r="D268" s="299"/>
      <c r="E268" s="261"/>
      <c r="F268" s="289"/>
      <c r="G268" s="283"/>
      <c r="H268" s="300"/>
      <c r="I268" s="301"/>
      <c r="J268" s="372"/>
      <c r="K268" s="271"/>
      <c r="L268" s="134" t="s">
        <v>16</v>
      </c>
      <c r="M268" s="124"/>
      <c r="N268" s="165"/>
      <c r="O268" s="165"/>
      <c r="P268" s="165"/>
      <c r="Q268" s="165"/>
      <c r="R268" s="165"/>
      <c r="S268" s="165"/>
      <c r="T268" s="165"/>
      <c r="U268" s="200"/>
      <c r="V268" s="200"/>
      <c r="W268" s="200">
        <v>0</v>
      </c>
      <c r="X268" s="125">
        <v>0</v>
      </c>
      <c r="Y268" s="124">
        <v>0</v>
      </c>
      <c r="Z268" s="224">
        <v>0</v>
      </c>
      <c r="AA268" s="224">
        <v>0</v>
      </c>
      <c r="AB268" s="230">
        <v>0</v>
      </c>
      <c r="AC268" s="233">
        <v>0</v>
      </c>
      <c r="AD268" s="233">
        <v>0</v>
      </c>
      <c r="AE268" s="236">
        <v>0</v>
      </c>
      <c r="AF268" s="240">
        <v>0</v>
      </c>
      <c r="AG268" s="247">
        <v>0.14000000000000001</v>
      </c>
      <c r="AH268" s="251">
        <v>0.08</v>
      </c>
      <c r="AI268" s="254">
        <v>0.12</v>
      </c>
      <c r="AJ268" s="149">
        <v>0.21</v>
      </c>
      <c r="AK268" s="163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70" t="s">
        <v>16</v>
      </c>
      <c r="AY268" s="148">
        <f>SUM($S268:AJ268)</f>
        <v>0.55000000000000004</v>
      </c>
      <c r="AZ268" s="385"/>
      <c r="BA268" s="386"/>
      <c r="BB268" s="155"/>
      <c r="BC268" s="192"/>
      <c r="BD268" s="195"/>
      <c r="BE268" s="195"/>
      <c r="BF268" s="195"/>
      <c r="BG268" s="195"/>
      <c r="BH268" s="195"/>
      <c r="BI268" s="195"/>
      <c r="BJ268" s="195"/>
      <c r="BK268" s="159"/>
      <c r="BL268" s="159"/>
      <c r="BM268" s="159"/>
      <c r="BN268" s="159"/>
      <c r="BO268" s="159"/>
    </row>
    <row r="269" spans="1:67" s="104" customFormat="1" ht="39.950000000000003" customHeight="1" x14ac:dyDescent="0.35">
      <c r="A269" s="356"/>
      <c r="B269" s="303" t="s">
        <v>174</v>
      </c>
      <c r="C269" s="299">
        <v>41</v>
      </c>
      <c r="D269" s="299">
        <v>49</v>
      </c>
      <c r="E269" s="260" t="s">
        <v>37</v>
      </c>
      <c r="F269" s="276" t="s">
        <v>188</v>
      </c>
      <c r="G269" s="286" t="s">
        <v>38</v>
      </c>
      <c r="H269" s="300">
        <v>41944</v>
      </c>
      <c r="I269" s="301">
        <v>42122</v>
      </c>
      <c r="J269" s="373">
        <f t="shared" si="135"/>
        <v>178</v>
      </c>
      <c r="K269" s="271">
        <v>0</v>
      </c>
      <c r="L269" s="134" t="s">
        <v>15</v>
      </c>
      <c r="M269" s="124"/>
      <c r="N269" s="165"/>
      <c r="O269" s="165"/>
      <c r="P269" s="165"/>
      <c r="Q269" s="165"/>
      <c r="R269" s="165"/>
      <c r="S269" s="165"/>
      <c r="T269" s="165"/>
      <c r="U269" s="200"/>
      <c r="V269" s="200"/>
      <c r="W269" s="200"/>
      <c r="X269" s="212"/>
      <c r="Y269" s="161"/>
      <c r="Z269" s="161"/>
      <c r="AA269" s="161"/>
      <c r="AB269" s="161"/>
      <c r="AC269" s="161"/>
      <c r="AD269" s="161"/>
      <c r="AE269" s="161"/>
      <c r="AF269" s="161"/>
      <c r="AG269" s="247">
        <v>0.04</v>
      </c>
      <c r="AH269" s="251">
        <v>0.08</v>
      </c>
      <c r="AI269" s="254">
        <v>0.2</v>
      </c>
      <c r="AJ269" s="259">
        <v>0.22</v>
      </c>
      <c r="AK269" s="160">
        <v>0.22</v>
      </c>
      <c r="AL269" s="160">
        <v>0.24</v>
      </c>
      <c r="AM269" s="135"/>
      <c r="AN269" s="135"/>
      <c r="AO269" s="135"/>
      <c r="AP269" s="135"/>
      <c r="AQ269" s="135"/>
      <c r="AR269" s="135"/>
      <c r="AS269" s="135"/>
      <c r="AT269" s="135"/>
      <c r="AU269" s="135"/>
      <c r="AV269" s="135"/>
      <c r="AW269" s="135"/>
      <c r="AX269" s="170" t="s">
        <v>15</v>
      </c>
      <c r="AY269" s="147">
        <f>SUM($S269:AJ269)</f>
        <v>0.54</v>
      </c>
      <c r="AZ269" s="385" t="str">
        <f t="shared" ref="AZ269" si="137">IF(AY270&lt;AY269,"ATRASADA",IF(AY270=0,"OBRA A INICIAR",IF(BA269&gt;=1,"CONCLUÍDA",IF(AY270&gt;AY269,"ADIANTADA","CONFORME O PREVISTO"))))</f>
        <v>ADIANTADA</v>
      </c>
      <c r="BA269" s="386">
        <f>SUM(M270:AJ270,K269)</f>
        <v>0.55000000000000004</v>
      </c>
      <c r="BB269" s="155"/>
      <c r="BC269" s="192"/>
      <c r="BD269" s="195"/>
      <c r="BE269" s="195"/>
      <c r="BF269" s="195"/>
      <c r="BG269" s="195"/>
      <c r="BH269" s="195"/>
      <c r="BI269" s="195"/>
      <c r="BJ269" s="195"/>
      <c r="BK269" s="159"/>
      <c r="BL269" s="159"/>
      <c r="BM269" s="159"/>
      <c r="BN269" s="159"/>
      <c r="BO269" s="159"/>
    </row>
    <row r="270" spans="1:67" s="104" customFormat="1" ht="39.950000000000003" customHeight="1" x14ac:dyDescent="0.35">
      <c r="A270" s="356"/>
      <c r="B270" s="303"/>
      <c r="C270" s="299"/>
      <c r="D270" s="299"/>
      <c r="E270" s="261"/>
      <c r="F270" s="289"/>
      <c r="G270" s="283"/>
      <c r="H270" s="300"/>
      <c r="I270" s="301"/>
      <c r="J270" s="372"/>
      <c r="K270" s="271"/>
      <c r="L270" s="134" t="s">
        <v>16</v>
      </c>
      <c r="M270" s="124"/>
      <c r="N270" s="165"/>
      <c r="O270" s="165"/>
      <c r="P270" s="165"/>
      <c r="Q270" s="165"/>
      <c r="R270" s="165"/>
      <c r="S270" s="165"/>
      <c r="T270" s="165"/>
      <c r="U270" s="200"/>
      <c r="V270" s="200"/>
      <c r="W270" s="200">
        <v>0</v>
      </c>
      <c r="X270" s="125">
        <v>0</v>
      </c>
      <c r="Y270" s="124">
        <v>0</v>
      </c>
      <c r="Z270" s="224">
        <v>0</v>
      </c>
      <c r="AA270" s="224">
        <v>0</v>
      </c>
      <c r="AB270" s="230">
        <v>0</v>
      </c>
      <c r="AC270" s="233">
        <v>0</v>
      </c>
      <c r="AD270" s="233">
        <v>0</v>
      </c>
      <c r="AE270" s="236">
        <v>0</v>
      </c>
      <c r="AF270" s="240">
        <v>0</v>
      </c>
      <c r="AG270" s="247">
        <v>0.14000000000000001</v>
      </c>
      <c r="AH270" s="251">
        <v>0.08</v>
      </c>
      <c r="AI270" s="254">
        <v>0.12</v>
      </c>
      <c r="AJ270" s="149">
        <v>0.21</v>
      </c>
      <c r="AK270" s="163"/>
      <c r="AL270" s="135"/>
      <c r="AM270" s="135"/>
      <c r="AN270" s="135"/>
      <c r="AO270" s="135"/>
      <c r="AP270" s="135"/>
      <c r="AQ270" s="135"/>
      <c r="AR270" s="135"/>
      <c r="AS270" s="135"/>
      <c r="AT270" s="135"/>
      <c r="AU270" s="135"/>
      <c r="AV270" s="135"/>
      <c r="AW270" s="135"/>
      <c r="AX270" s="170" t="s">
        <v>16</v>
      </c>
      <c r="AY270" s="148">
        <f>SUM($S270:AJ270)</f>
        <v>0.55000000000000004</v>
      </c>
      <c r="AZ270" s="385"/>
      <c r="BA270" s="386"/>
      <c r="BB270" s="155"/>
      <c r="BC270" s="192"/>
      <c r="BD270" s="195"/>
      <c r="BE270" s="195"/>
      <c r="BF270" s="195"/>
      <c r="BG270" s="195"/>
      <c r="BH270" s="195"/>
      <c r="BI270" s="195"/>
      <c r="BJ270" s="195"/>
      <c r="BK270" s="159"/>
      <c r="BL270" s="159"/>
      <c r="BM270" s="159"/>
      <c r="BN270" s="159"/>
      <c r="BO270" s="159"/>
    </row>
    <row r="271" spans="1:67" s="104" customFormat="1" ht="39.950000000000003" customHeight="1" x14ac:dyDescent="0.35">
      <c r="A271" s="356"/>
      <c r="B271" s="321" t="s">
        <v>175</v>
      </c>
      <c r="C271" s="299">
        <v>50.247999999999998</v>
      </c>
      <c r="D271" s="299">
        <v>51.691000000000003</v>
      </c>
      <c r="E271" s="260" t="s">
        <v>37</v>
      </c>
      <c r="F271" s="276" t="s">
        <v>204</v>
      </c>
      <c r="G271" s="286" t="s">
        <v>38</v>
      </c>
      <c r="H271" s="329">
        <v>41439</v>
      </c>
      <c r="I271" s="313">
        <v>41622</v>
      </c>
      <c r="J271" s="373">
        <f t="shared" si="135"/>
        <v>183</v>
      </c>
      <c r="K271" s="271">
        <v>0</v>
      </c>
      <c r="L271" s="133" t="s">
        <v>15</v>
      </c>
      <c r="M271" s="124"/>
      <c r="N271" s="165"/>
      <c r="O271" s="165"/>
      <c r="P271" s="165">
        <v>0.01</v>
      </c>
      <c r="Q271" s="165">
        <v>0.1</v>
      </c>
      <c r="R271" s="165">
        <v>0.1</v>
      </c>
      <c r="S271" s="165">
        <v>0.12</v>
      </c>
      <c r="T271" s="165">
        <v>0.18</v>
      </c>
      <c r="U271" s="200">
        <v>0.22</v>
      </c>
      <c r="V271" s="200">
        <v>0.27</v>
      </c>
      <c r="W271" s="200"/>
      <c r="X271" s="125"/>
      <c r="Y271" s="124"/>
      <c r="Z271" s="224"/>
      <c r="AA271" s="224"/>
      <c r="AB271" s="230"/>
      <c r="AC271" s="233"/>
      <c r="AD271" s="233"/>
      <c r="AE271" s="236"/>
      <c r="AF271" s="240"/>
      <c r="AG271" s="247"/>
      <c r="AH271" s="251"/>
      <c r="AI271" s="254"/>
      <c r="AJ271" s="149"/>
      <c r="AK271" s="163"/>
      <c r="AL271" s="135"/>
      <c r="AM271" s="135"/>
      <c r="AN271" s="135"/>
      <c r="AO271" s="135"/>
      <c r="AP271" s="135"/>
      <c r="AQ271" s="135"/>
      <c r="AR271" s="135"/>
      <c r="AS271" s="135"/>
      <c r="AT271" s="135"/>
      <c r="AU271" s="135"/>
      <c r="AV271" s="135"/>
      <c r="AW271" s="135"/>
      <c r="AX271" s="170" t="s">
        <v>15</v>
      </c>
      <c r="AY271" s="147">
        <f>SUM($S271:AJ271)</f>
        <v>0.79</v>
      </c>
      <c r="AZ271" s="385" t="str">
        <f t="shared" ref="AZ271" si="138">IF(AY272&lt;AY271,"ATRASADA",IF(AY272=0,"OBRA A INICIAR",IF(BA271&gt;=1,"CONCLUÍDA",IF(AY272&gt;AY271,"ADIANTADA","CONFORME O PREVISTO"))))</f>
        <v>CONCLUÍDA</v>
      </c>
      <c r="BA271" s="386">
        <f>SUM(M272:AJ272,K271)</f>
        <v>1</v>
      </c>
      <c r="BB271" s="155"/>
      <c r="BC271" s="192"/>
      <c r="BD271" s="195"/>
      <c r="BE271" s="195"/>
      <c r="BF271" s="195"/>
      <c r="BG271" s="195"/>
      <c r="BH271" s="195"/>
      <c r="BI271" s="195"/>
      <c r="BJ271" s="195"/>
      <c r="BK271" s="159"/>
      <c r="BL271" s="159"/>
      <c r="BM271" s="159"/>
      <c r="BN271" s="159"/>
      <c r="BO271" s="159"/>
    </row>
    <row r="272" spans="1:67" s="104" customFormat="1" ht="39.950000000000003" customHeight="1" x14ac:dyDescent="0.35">
      <c r="A272" s="356"/>
      <c r="B272" s="321"/>
      <c r="C272" s="299"/>
      <c r="D272" s="299"/>
      <c r="E272" s="261"/>
      <c r="F272" s="289"/>
      <c r="G272" s="283"/>
      <c r="H272" s="329"/>
      <c r="I272" s="313"/>
      <c r="J272" s="372"/>
      <c r="K272" s="271"/>
      <c r="L272" s="133" t="s">
        <v>16</v>
      </c>
      <c r="M272" s="124"/>
      <c r="N272" s="165"/>
      <c r="O272" s="165"/>
      <c r="P272" s="165">
        <v>0.01</v>
      </c>
      <c r="Q272" s="165">
        <v>0.1</v>
      </c>
      <c r="R272" s="165">
        <v>0.1</v>
      </c>
      <c r="S272" s="165">
        <v>0.08</v>
      </c>
      <c r="T272" s="165">
        <v>0.08</v>
      </c>
      <c r="U272" s="200">
        <v>0.21</v>
      </c>
      <c r="V272" s="200">
        <v>0.39</v>
      </c>
      <c r="W272" s="200">
        <v>0.03</v>
      </c>
      <c r="X272" s="125"/>
      <c r="Y272" s="124"/>
      <c r="Z272" s="224"/>
      <c r="AA272" s="224"/>
      <c r="AB272" s="230"/>
      <c r="AC272" s="233"/>
      <c r="AD272" s="233"/>
      <c r="AE272" s="236"/>
      <c r="AF272" s="240"/>
      <c r="AG272" s="247"/>
      <c r="AH272" s="251"/>
      <c r="AI272" s="254"/>
      <c r="AJ272" s="149"/>
      <c r="AK272" s="163"/>
      <c r="AL272" s="204"/>
      <c r="AM272" s="135"/>
      <c r="AN272" s="135"/>
      <c r="AO272" s="135"/>
      <c r="AP272" s="135"/>
      <c r="AQ272" s="135"/>
      <c r="AR272" s="234"/>
      <c r="AS272" s="135"/>
      <c r="AT272" s="135"/>
      <c r="AU272" s="135"/>
      <c r="AV272" s="135"/>
      <c r="AW272" s="135"/>
      <c r="AX272" s="170" t="s">
        <v>16</v>
      </c>
      <c r="AY272" s="148">
        <f>SUM($S272:AJ272)</f>
        <v>0.79</v>
      </c>
      <c r="AZ272" s="385"/>
      <c r="BA272" s="386"/>
      <c r="BB272" s="155"/>
      <c r="BC272" s="192"/>
      <c r="BD272" s="195"/>
      <c r="BE272" s="195"/>
      <c r="BF272" s="195"/>
      <c r="BG272" s="195"/>
      <c r="BH272" s="195"/>
      <c r="BI272" s="195"/>
      <c r="BJ272" s="195"/>
      <c r="BK272" s="159"/>
      <c r="BL272" s="159"/>
      <c r="BM272" s="159"/>
      <c r="BN272" s="159"/>
      <c r="BO272" s="159"/>
    </row>
    <row r="273" spans="1:67" s="104" customFormat="1" ht="39.950000000000003" customHeight="1" x14ac:dyDescent="0.35">
      <c r="A273" s="356"/>
      <c r="B273" s="303" t="s">
        <v>176</v>
      </c>
      <c r="C273" s="299">
        <v>477</v>
      </c>
      <c r="D273" s="299">
        <v>490</v>
      </c>
      <c r="E273" s="260" t="s">
        <v>37</v>
      </c>
      <c r="F273" s="276" t="s">
        <v>188</v>
      </c>
      <c r="G273" s="286" t="s">
        <v>38</v>
      </c>
      <c r="H273" s="329">
        <v>42019</v>
      </c>
      <c r="I273" s="313">
        <v>42399</v>
      </c>
      <c r="J273" s="373">
        <f t="shared" si="135"/>
        <v>380</v>
      </c>
      <c r="K273" s="271">
        <v>0</v>
      </c>
      <c r="L273" s="134" t="s">
        <v>15</v>
      </c>
      <c r="M273" s="124"/>
      <c r="N273" s="165"/>
      <c r="O273" s="165"/>
      <c r="P273" s="165"/>
      <c r="Q273" s="165"/>
      <c r="R273" s="165"/>
      <c r="S273" s="165"/>
      <c r="T273" s="165"/>
      <c r="U273" s="200"/>
      <c r="V273" s="200"/>
      <c r="W273" s="200"/>
      <c r="X273" s="149"/>
      <c r="Y273" s="161"/>
      <c r="Z273" s="161"/>
      <c r="AA273" s="161"/>
      <c r="AB273" s="161"/>
      <c r="AC273" s="161"/>
      <c r="AD273" s="161"/>
      <c r="AE273" s="161"/>
      <c r="AF273" s="161"/>
      <c r="AG273" s="120"/>
      <c r="AH273" s="161"/>
      <c r="AI273" s="254">
        <v>0</v>
      </c>
      <c r="AJ273" s="259">
        <v>0.04</v>
      </c>
      <c r="AK273" s="160">
        <v>0.06</v>
      </c>
      <c r="AL273" s="160">
        <v>0.05</v>
      </c>
      <c r="AM273" s="160">
        <v>0.06</v>
      </c>
      <c r="AN273" s="160">
        <v>0.05</v>
      </c>
      <c r="AO273" s="160">
        <v>0.1</v>
      </c>
      <c r="AP273" s="160">
        <v>7.0000000000000007E-2</v>
      </c>
      <c r="AQ273" s="160">
        <v>0.1</v>
      </c>
      <c r="AR273" s="160">
        <v>0.13</v>
      </c>
      <c r="AS273" s="160">
        <v>0.15</v>
      </c>
      <c r="AT273" s="232">
        <v>0.16</v>
      </c>
      <c r="AU273" s="249">
        <v>0.03</v>
      </c>
      <c r="AV273" s="252"/>
      <c r="AW273" s="135"/>
      <c r="AX273" s="170" t="s">
        <v>15</v>
      </c>
      <c r="AY273" s="147">
        <f>SUM($S273:AJ273)</f>
        <v>0.04</v>
      </c>
      <c r="AZ273" s="385" t="str">
        <f t="shared" ref="AZ273" si="139">IF(AY274&lt;AY273,"ATRASADA",IF(AY274=0,"OBRA A INICIAR",IF(BA273&gt;=1,"CONCLUÍDA",IF(AY274&gt;AY273,"ADIANTADA","CONFORME O PREVISTO"))))</f>
        <v>ADIANTADA</v>
      </c>
      <c r="BA273" s="386">
        <f>SUM(M274:AJ274,K273)</f>
        <v>0.05</v>
      </c>
      <c r="BB273" s="155"/>
      <c r="BC273" s="192"/>
      <c r="BD273" s="195"/>
      <c r="BE273" s="195"/>
      <c r="BF273" s="195"/>
      <c r="BG273" s="195"/>
      <c r="BH273" s="195"/>
      <c r="BI273" s="195"/>
      <c r="BJ273" s="195"/>
      <c r="BK273" s="159"/>
      <c r="BL273" s="159"/>
      <c r="BM273" s="159"/>
      <c r="BN273" s="159"/>
      <c r="BO273" s="159"/>
    </row>
    <row r="274" spans="1:67" s="104" customFormat="1" ht="39.950000000000003" customHeight="1" thickBot="1" x14ac:dyDescent="0.4">
      <c r="A274" s="357"/>
      <c r="B274" s="335"/>
      <c r="C274" s="333"/>
      <c r="D274" s="333"/>
      <c r="E274" s="262"/>
      <c r="F274" s="277"/>
      <c r="G274" s="287"/>
      <c r="H274" s="329"/>
      <c r="I274" s="313"/>
      <c r="J274" s="372"/>
      <c r="K274" s="271"/>
      <c r="L274" s="136" t="s">
        <v>16</v>
      </c>
      <c r="M274" s="131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  <c r="X274" s="132"/>
      <c r="Y274" s="131"/>
      <c r="Z274" s="123">
        <v>0</v>
      </c>
      <c r="AA274" s="123">
        <v>0</v>
      </c>
      <c r="AB274" s="123">
        <v>0</v>
      </c>
      <c r="AC274" s="123">
        <v>0</v>
      </c>
      <c r="AD274" s="123">
        <v>0</v>
      </c>
      <c r="AE274" s="123">
        <v>0</v>
      </c>
      <c r="AF274" s="123">
        <v>0</v>
      </c>
      <c r="AG274" s="123">
        <v>0</v>
      </c>
      <c r="AH274" s="123">
        <v>0</v>
      </c>
      <c r="AI274" s="123">
        <v>0</v>
      </c>
      <c r="AJ274" s="395">
        <v>0.05</v>
      </c>
      <c r="AK274" s="163"/>
      <c r="AL274" s="204"/>
      <c r="AM274" s="209"/>
      <c r="AN274" s="222"/>
      <c r="AO274" s="222"/>
      <c r="AP274" s="232"/>
      <c r="AQ274" s="232"/>
      <c r="AR274" s="234"/>
      <c r="AS274" s="239"/>
      <c r="AT274" s="243"/>
      <c r="AU274" s="249"/>
      <c r="AV274" s="252"/>
      <c r="AW274" s="258"/>
      <c r="AX274" s="169" t="s">
        <v>16</v>
      </c>
      <c r="AY274" s="148">
        <f>SUM($S274:AJ274)</f>
        <v>0.05</v>
      </c>
      <c r="AZ274" s="382"/>
      <c r="BA274" s="384"/>
      <c r="BB274" s="155"/>
      <c r="BC274" s="192"/>
      <c r="BD274" s="195"/>
      <c r="BE274" s="195"/>
      <c r="BF274" s="195"/>
      <c r="BG274" s="195"/>
      <c r="BH274" s="195"/>
      <c r="BI274" s="195"/>
      <c r="BJ274" s="195"/>
      <c r="BK274" s="159"/>
      <c r="BL274" s="159"/>
      <c r="BM274" s="159"/>
      <c r="BN274" s="159"/>
      <c r="BO274" s="159"/>
    </row>
    <row r="275" spans="1:67" s="104" customFormat="1" ht="39.950000000000003" customHeight="1" x14ac:dyDescent="0.35">
      <c r="A275" s="351" t="s">
        <v>203</v>
      </c>
      <c r="B275" s="306" t="s">
        <v>177</v>
      </c>
      <c r="C275" s="332" t="s">
        <v>9</v>
      </c>
      <c r="D275" s="332" t="s">
        <v>9</v>
      </c>
      <c r="E275" s="263" t="s">
        <v>37</v>
      </c>
      <c r="F275" s="280" t="s">
        <v>204</v>
      </c>
      <c r="G275" s="282" t="s">
        <v>214</v>
      </c>
      <c r="H275" s="339">
        <v>41518</v>
      </c>
      <c r="I275" s="349">
        <v>41942</v>
      </c>
      <c r="J275" s="370">
        <f t="shared" si="135"/>
        <v>424</v>
      </c>
      <c r="K275" s="271">
        <v>0</v>
      </c>
      <c r="L275" s="127" t="s">
        <v>15</v>
      </c>
      <c r="M275" s="128"/>
      <c r="N275" s="122"/>
      <c r="O275" s="122"/>
      <c r="P275" s="122"/>
      <c r="Q275" s="122"/>
      <c r="R275" s="122">
        <v>0.05</v>
      </c>
      <c r="S275" s="122">
        <v>0</v>
      </c>
      <c r="T275" s="122">
        <v>0</v>
      </c>
      <c r="U275" s="122">
        <v>0.03</v>
      </c>
      <c r="V275" s="122">
        <v>0.05</v>
      </c>
      <c r="W275" s="122"/>
      <c r="X275" s="122">
        <v>0.04</v>
      </c>
      <c r="Y275" s="129">
        <v>0.04</v>
      </c>
      <c r="Z275" s="128">
        <v>7.0000000000000007E-2</v>
      </c>
      <c r="AA275" s="129">
        <v>7.0000000000000007E-2</v>
      </c>
      <c r="AB275" s="128">
        <v>7.0000000000000007E-2</v>
      </c>
      <c r="AC275" s="122">
        <v>0.09</v>
      </c>
      <c r="AD275" s="122">
        <v>0.14000000000000001</v>
      </c>
      <c r="AE275" s="122">
        <v>0.16</v>
      </c>
      <c r="AF275" s="122">
        <v>0.19</v>
      </c>
      <c r="AG275" s="122"/>
      <c r="AH275" s="122"/>
      <c r="AI275" s="122"/>
      <c r="AJ275" s="144"/>
      <c r="AK275" s="163"/>
      <c r="AL275" s="204"/>
      <c r="AM275" s="209"/>
      <c r="AN275" s="222"/>
      <c r="AO275" s="222"/>
      <c r="AP275" s="232"/>
      <c r="AQ275" s="232"/>
      <c r="AR275" s="234"/>
      <c r="AS275" s="239"/>
      <c r="AT275" s="243"/>
      <c r="AU275" s="249"/>
      <c r="AV275" s="252"/>
      <c r="AW275" s="206"/>
      <c r="AX275" s="168" t="s">
        <v>15</v>
      </c>
      <c r="AY275" s="147">
        <f>SUM($S275:AJ275)</f>
        <v>0.95000000000000018</v>
      </c>
      <c r="AZ275" s="381" t="str">
        <f t="shared" ref="AZ275" si="140">IF(AY276&lt;AY275,"ATRASADA",IF(AY276=0,"OBRA A INICIAR",IF(BA275&gt;=1,"CONCLUÍDA",IF(AY276&gt;AY275,"ADIANTADA","CONFORME O PREVISTO"))))</f>
        <v>CONCLUÍDA</v>
      </c>
      <c r="BA275" s="383">
        <f>SUM(M276:AJ276,K275)</f>
        <v>1</v>
      </c>
      <c r="BB275" s="155"/>
      <c r="BC275" s="192"/>
      <c r="BD275" s="172"/>
      <c r="BE275" s="172"/>
      <c r="BF275" s="172"/>
      <c r="BG275" s="172"/>
      <c r="BH275" s="172"/>
      <c r="BI275" s="172"/>
      <c r="BJ275" s="172"/>
      <c r="BK275" s="172"/>
      <c r="BL275" s="172"/>
      <c r="BM275" s="159"/>
      <c r="BN275" s="159"/>
      <c r="BO275" s="159"/>
    </row>
    <row r="276" spans="1:67" s="104" customFormat="1" ht="39.950000000000003" customHeight="1" thickBot="1" x14ac:dyDescent="0.4">
      <c r="A276" s="352"/>
      <c r="B276" s="321"/>
      <c r="C276" s="299"/>
      <c r="D276" s="299"/>
      <c r="E276" s="261"/>
      <c r="F276" s="281"/>
      <c r="G276" s="283"/>
      <c r="H276" s="329"/>
      <c r="I276" s="313"/>
      <c r="J276" s="372"/>
      <c r="K276" s="271"/>
      <c r="L276" s="133" t="s">
        <v>16</v>
      </c>
      <c r="M276" s="124"/>
      <c r="N276" s="165"/>
      <c r="O276" s="165"/>
      <c r="P276" s="165"/>
      <c r="Q276" s="165"/>
      <c r="R276" s="165">
        <v>0.05</v>
      </c>
      <c r="S276" s="165">
        <v>0.19</v>
      </c>
      <c r="T276" s="165">
        <v>0.18</v>
      </c>
      <c r="U276" s="200">
        <v>0.06</v>
      </c>
      <c r="V276" s="200">
        <v>0.02</v>
      </c>
      <c r="W276" s="200">
        <v>0.08</v>
      </c>
      <c r="X276" s="125">
        <v>0.25</v>
      </c>
      <c r="Y276" s="124">
        <v>0.1</v>
      </c>
      <c r="Z276" s="224">
        <v>0.06</v>
      </c>
      <c r="AA276" s="224">
        <v>0.01</v>
      </c>
      <c r="AB276" s="230">
        <v>0</v>
      </c>
      <c r="AC276" s="233"/>
      <c r="AD276" s="233"/>
      <c r="AE276" s="236"/>
      <c r="AF276" s="240"/>
      <c r="AG276" s="247"/>
      <c r="AH276" s="251"/>
      <c r="AI276" s="254"/>
      <c r="AJ276" s="149"/>
      <c r="AK276" s="163"/>
      <c r="AL276" s="204"/>
      <c r="AM276" s="135"/>
      <c r="AN276" s="222"/>
      <c r="AO276" s="222"/>
      <c r="AP276" s="135"/>
      <c r="AQ276" s="135"/>
      <c r="AR276" s="234"/>
      <c r="AS276" s="135"/>
      <c r="AT276" s="243"/>
      <c r="AU276" s="249"/>
      <c r="AV276" s="252"/>
      <c r="AW276" s="135"/>
      <c r="AX276" s="170" t="s">
        <v>16</v>
      </c>
      <c r="AY276" s="148">
        <f>SUM($S276:AJ276)</f>
        <v>0.95</v>
      </c>
      <c r="AZ276" s="385"/>
      <c r="BA276" s="386"/>
      <c r="BB276" s="155"/>
      <c r="BC276" s="192"/>
      <c r="BD276" s="172"/>
      <c r="BE276" s="172"/>
      <c r="BF276" s="172"/>
      <c r="BG276" s="172"/>
      <c r="BH276" s="172"/>
      <c r="BI276" s="172"/>
      <c r="BJ276" s="172"/>
      <c r="BK276" s="172"/>
      <c r="BL276" s="172"/>
      <c r="BM276" s="159"/>
      <c r="BN276" s="159"/>
      <c r="BO276" s="159"/>
    </row>
    <row r="277" spans="1:67" s="104" customFormat="1" ht="39.950000000000003" customHeight="1" x14ac:dyDescent="0.35">
      <c r="A277" s="352"/>
      <c r="B277" s="303" t="s">
        <v>178</v>
      </c>
      <c r="C277" s="299" t="s">
        <v>9</v>
      </c>
      <c r="D277" s="299" t="s">
        <v>9</v>
      </c>
      <c r="E277" s="260" t="s">
        <v>37</v>
      </c>
      <c r="F277" s="284" t="s">
        <v>188</v>
      </c>
      <c r="G277" s="282" t="s">
        <v>214</v>
      </c>
      <c r="H277" s="339">
        <v>41579</v>
      </c>
      <c r="I277" s="349">
        <v>41942</v>
      </c>
      <c r="J277" s="373">
        <f t="shared" si="135"/>
        <v>363</v>
      </c>
      <c r="K277" s="271">
        <v>0</v>
      </c>
      <c r="L277" s="134" t="s">
        <v>15</v>
      </c>
      <c r="M277" s="124"/>
      <c r="N277" s="165"/>
      <c r="O277" s="165"/>
      <c r="P277" s="165"/>
      <c r="Q277" s="165"/>
      <c r="R277" s="165"/>
      <c r="S277" s="154"/>
      <c r="T277" s="154"/>
      <c r="U277" s="200">
        <v>0.03</v>
      </c>
      <c r="V277" s="200">
        <v>0.06</v>
      </c>
      <c r="W277" s="200"/>
      <c r="X277" s="208">
        <v>7.0000000000000007E-2</v>
      </c>
      <c r="Y277" s="125">
        <v>0.05</v>
      </c>
      <c r="Z277" s="124">
        <v>0.06</v>
      </c>
      <c r="AA277" s="125">
        <v>7.0000000000000007E-2</v>
      </c>
      <c r="AB277" s="124">
        <v>7.0000000000000007E-2</v>
      </c>
      <c r="AC277" s="233">
        <v>0.1</v>
      </c>
      <c r="AD277" s="233">
        <v>0.14000000000000001</v>
      </c>
      <c r="AE277" s="236">
        <v>0.16</v>
      </c>
      <c r="AF277" s="240">
        <v>0.19</v>
      </c>
      <c r="AG277" s="120"/>
      <c r="AH277" s="251"/>
      <c r="AI277" s="254"/>
      <c r="AJ277" s="149"/>
      <c r="AK277" s="163"/>
      <c r="AL277" s="204"/>
      <c r="AM277" s="135"/>
      <c r="AN277" s="222"/>
      <c r="AO277" s="222"/>
      <c r="AP277" s="135"/>
      <c r="AQ277" s="135"/>
      <c r="AR277" s="135"/>
      <c r="AS277" s="135"/>
      <c r="AT277" s="135"/>
      <c r="AU277" s="249"/>
      <c r="AV277" s="252"/>
      <c r="AW277" s="135"/>
      <c r="AX277" s="170" t="s">
        <v>15</v>
      </c>
      <c r="AY277" s="147">
        <f>SUM($S277:AJ277)</f>
        <v>1</v>
      </c>
      <c r="AZ277" s="385" t="str">
        <f t="shared" ref="AZ277" si="141">IF(AY278&lt;AY277,"ATRASADA",IF(AY278=0,"OBRA A INICIAR",IF(BA277&gt;=1,"CONCLUÍDA",IF(AY278&gt;AY277,"ADIANTADA","CONFORME O PREVISTO"))))</f>
        <v>CONCLUÍDA</v>
      </c>
      <c r="BA277" s="386">
        <f>SUM(M278:AJ278,K277)</f>
        <v>1</v>
      </c>
      <c r="BB277" s="155"/>
      <c r="BC277" s="192"/>
      <c r="BD277" s="172"/>
      <c r="BE277" s="172"/>
      <c r="BF277" s="172"/>
      <c r="BG277" s="172"/>
      <c r="BH277" s="172"/>
      <c r="BI277" s="172"/>
      <c r="BJ277" s="172"/>
      <c r="BK277" s="172"/>
      <c r="BL277" s="172"/>
      <c r="BM277" s="159"/>
      <c r="BN277" s="159"/>
      <c r="BO277" s="159"/>
    </row>
    <row r="278" spans="1:67" s="104" customFormat="1" ht="39.950000000000003" customHeight="1" thickBot="1" x14ac:dyDescent="0.4">
      <c r="A278" s="352"/>
      <c r="B278" s="303"/>
      <c r="C278" s="299"/>
      <c r="D278" s="299"/>
      <c r="E278" s="261"/>
      <c r="F278" s="281"/>
      <c r="G278" s="283"/>
      <c r="H278" s="329"/>
      <c r="I278" s="313"/>
      <c r="J278" s="372"/>
      <c r="K278" s="271"/>
      <c r="L278" s="134" t="s">
        <v>16</v>
      </c>
      <c r="M278" s="124"/>
      <c r="N278" s="165"/>
      <c r="O278" s="165"/>
      <c r="P278" s="165"/>
      <c r="Q278" s="165"/>
      <c r="R278" s="165"/>
      <c r="S278" s="165">
        <v>0.12</v>
      </c>
      <c r="T278" s="165">
        <v>7.0000000000000007E-2</v>
      </c>
      <c r="U278" s="200">
        <v>0.05</v>
      </c>
      <c r="V278" s="200">
        <v>0.04</v>
      </c>
      <c r="W278" s="200">
        <v>0.15</v>
      </c>
      <c r="X278" s="125">
        <v>0.3</v>
      </c>
      <c r="Y278" s="124">
        <v>0.22</v>
      </c>
      <c r="Z278" s="224">
        <v>0.02</v>
      </c>
      <c r="AA278" s="224">
        <v>0.03</v>
      </c>
      <c r="AB278" s="230">
        <v>0</v>
      </c>
      <c r="AC278" s="233"/>
      <c r="AD278" s="233"/>
      <c r="AE278" s="236"/>
      <c r="AF278" s="240"/>
      <c r="AG278" s="247"/>
      <c r="AH278" s="251"/>
      <c r="AI278" s="254"/>
      <c r="AJ278" s="149"/>
      <c r="AK278" s="163"/>
      <c r="AL278" s="135"/>
      <c r="AM278" s="135"/>
      <c r="AN278" s="135"/>
      <c r="AO278" s="135"/>
      <c r="AP278" s="135"/>
      <c r="AQ278" s="135"/>
      <c r="AR278" s="135"/>
      <c r="AS278" s="135"/>
      <c r="AT278" s="135"/>
      <c r="AU278" s="249"/>
      <c r="AV278" s="252"/>
      <c r="AW278" s="135"/>
      <c r="AX278" s="170" t="s">
        <v>16</v>
      </c>
      <c r="AY278" s="148">
        <f>SUM($S278:AJ278)</f>
        <v>1</v>
      </c>
      <c r="AZ278" s="385"/>
      <c r="BA278" s="386"/>
      <c r="BB278" s="155"/>
      <c r="BC278" s="19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59"/>
      <c r="BN278" s="159"/>
      <c r="BO278" s="159"/>
    </row>
    <row r="279" spans="1:67" s="104" customFormat="1" ht="39.950000000000003" customHeight="1" x14ac:dyDescent="0.35">
      <c r="A279" s="352"/>
      <c r="B279" s="303" t="s">
        <v>179</v>
      </c>
      <c r="C279" s="299" t="s">
        <v>9</v>
      </c>
      <c r="D279" s="299" t="s">
        <v>9</v>
      </c>
      <c r="E279" s="260" t="s">
        <v>37</v>
      </c>
      <c r="F279" s="284" t="s">
        <v>188</v>
      </c>
      <c r="G279" s="282" t="s">
        <v>214</v>
      </c>
      <c r="H279" s="300">
        <v>41579</v>
      </c>
      <c r="I279" s="301">
        <v>41973</v>
      </c>
      <c r="J279" s="373">
        <f t="shared" si="135"/>
        <v>394</v>
      </c>
      <c r="K279" s="271">
        <v>0</v>
      </c>
      <c r="L279" s="134" t="s">
        <v>15</v>
      </c>
      <c r="M279" s="124"/>
      <c r="N279" s="165"/>
      <c r="O279" s="165"/>
      <c r="P279" s="165"/>
      <c r="Q279" s="165"/>
      <c r="R279" s="165"/>
      <c r="S279" s="154"/>
      <c r="T279" s="154"/>
      <c r="U279" s="200">
        <v>0.02</v>
      </c>
      <c r="V279" s="200">
        <v>0.05</v>
      </c>
      <c r="W279" s="162"/>
      <c r="X279" s="208">
        <v>0.05</v>
      </c>
      <c r="Y279" s="125">
        <v>0.05</v>
      </c>
      <c r="Z279" s="124">
        <v>0.06</v>
      </c>
      <c r="AA279" s="125">
        <v>7.0000000000000007E-2</v>
      </c>
      <c r="AB279" s="124">
        <v>7.0000000000000007E-2</v>
      </c>
      <c r="AC279" s="233">
        <v>0.09</v>
      </c>
      <c r="AD279" s="233">
        <v>0.1</v>
      </c>
      <c r="AE279" s="236">
        <v>0.13</v>
      </c>
      <c r="AF279" s="240">
        <v>0.15</v>
      </c>
      <c r="AG279" s="247">
        <v>0.16</v>
      </c>
      <c r="AH279" s="251"/>
      <c r="AI279" s="254"/>
      <c r="AJ279" s="149"/>
      <c r="AK279" s="163"/>
      <c r="AL279" s="135"/>
      <c r="AM279" s="135"/>
      <c r="AN279" s="135"/>
      <c r="AO279" s="135"/>
      <c r="AP279" s="135"/>
      <c r="AQ279" s="135"/>
      <c r="AR279" s="135"/>
      <c r="AS279" s="135"/>
      <c r="AT279" s="135"/>
      <c r="AU279" s="135"/>
      <c r="AV279" s="135"/>
      <c r="AW279" s="135"/>
      <c r="AX279" s="170" t="s">
        <v>15</v>
      </c>
      <c r="AY279" s="147">
        <f>SUM($S279:AJ279)</f>
        <v>1</v>
      </c>
      <c r="AZ279" s="385" t="str">
        <f t="shared" ref="AZ279" si="142">IF(AY280&lt;AY279,"ATRASADA",IF(AY280=0,"OBRA A INICIAR",IF(BA279&gt;=1,"CONCLUÍDA",IF(AY280&gt;AY279,"ADIANTADA","CONFORME O PREVISTO"))))</f>
        <v>CONCLUÍDA</v>
      </c>
      <c r="BA279" s="386">
        <f>SUM(M280:AJ280,K279)</f>
        <v>1</v>
      </c>
      <c r="BB279" s="155"/>
      <c r="BC279" s="192"/>
      <c r="BD279" s="172"/>
      <c r="BE279" s="172"/>
      <c r="BF279" s="172"/>
      <c r="BG279" s="172"/>
      <c r="BH279" s="172"/>
      <c r="BI279" s="172"/>
      <c r="BJ279" s="172"/>
      <c r="BK279" s="172"/>
      <c r="BL279" s="172"/>
      <c r="BM279" s="159"/>
      <c r="BN279" s="159"/>
      <c r="BO279" s="159"/>
    </row>
    <row r="280" spans="1:67" s="104" customFormat="1" ht="39.950000000000003" customHeight="1" x14ac:dyDescent="0.35">
      <c r="A280" s="352"/>
      <c r="B280" s="303"/>
      <c r="C280" s="299"/>
      <c r="D280" s="299"/>
      <c r="E280" s="261"/>
      <c r="F280" s="281"/>
      <c r="G280" s="283"/>
      <c r="H280" s="300"/>
      <c r="I280" s="301"/>
      <c r="J280" s="372"/>
      <c r="K280" s="271"/>
      <c r="L280" s="134" t="s">
        <v>16</v>
      </c>
      <c r="M280" s="124"/>
      <c r="N280" s="165"/>
      <c r="O280" s="165"/>
      <c r="P280" s="165"/>
      <c r="Q280" s="165"/>
      <c r="R280" s="165"/>
      <c r="S280" s="165"/>
      <c r="T280" s="165">
        <v>7.0000000000000007E-2</v>
      </c>
      <c r="U280" s="200">
        <v>0.05</v>
      </c>
      <c r="V280" s="200">
        <v>0.02</v>
      </c>
      <c r="W280" s="200">
        <v>0</v>
      </c>
      <c r="X280" s="125">
        <v>0.05</v>
      </c>
      <c r="Y280" s="124">
        <v>0.27</v>
      </c>
      <c r="Z280" s="224">
        <v>0.05</v>
      </c>
      <c r="AA280" s="224">
        <v>0.1</v>
      </c>
      <c r="AB280" s="230">
        <v>0.14000000000000001</v>
      </c>
      <c r="AC280" s="233">
        <v>0.09</v>
      </c>
      <c r="AD280" s="233">
        <v>0.1</v>
      </c>
      <c r="AE280" s="236">
        <v>0.06</v>
      </c>
      <c r="AF280" s="240"/>
      <c r="AG280" s="247"/>
      <c r="AH280" s="251"/>
      <c r="AI280" s="254"/>
      <c r="AJ280" s="149"/>
      <c r="AK280" s="163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70" t="s">
        <v>16</v>
      </c>
      <c r="AY280" s="148">
        <f>SUM($S280:AJ280)</f>
        <v>1</v>
      </c>
      <c r="AZ280" s="385"/>
      <c r="BA280" s="386"/>
      <c r="BB280" s="155"/>
      <c r="BC280" s="192"/>
      <c r="BD280" s="172"/>
      <c r="BE280" s="172"/>
      <c r="BF280" s="172"/>
      <c r="BG280" s="172"/>
      <c r="BH280" s="172"/>
      <c r="BI280" s="172"/>
      <c r="BJ280" s="172"/>
      <c r="BK280" s="172"/>
      <c r="BL280" s="172"/>
      <c r="BM280" s="159"/>
      <c r="BN280" s="159"/>
      <c r="BO280" s="159"/>
    </row>
    <row r="281" spans="1:67" s="104" customFormat="1" ht="39.950000000000003" customHeight="1" x14ac:dyDescent="0.35">
      <c r="A281" s="352"/>
      <c r="B281" s="321" t="s">
        <v>180</v>
      </c>
      <c r="C281" s="299" t="s">
        <v>9</v>
      </c>
      <c r="D281" s="299" t="s">
        <v>9</v>
      </c>
      <c r="E281" s="260" t="s">
        <v>37</v>
      </c>
      <c r="F281" s="284" t="s">
        <v>188</v>
      </c>
      <c r="G281" s="286" t="s">
        <v>38</v>
      </c>
      <c r="H281" s="329">
        <v>41730</v>
      </c>
      <c r="I281" s="313">
        <v>42063</v>
      </c>
      <c r="J281" s="373">
        <f t="shared" si="135"/>
        <v>333</v>
      </c>
      <c r="K281" s="271">
        <v>0</v>
      </c>
      <c r="L281" s="133" t="s">
        <v>15</v>
      </c>
      <c r="M281" s="124"/>
      <c r="N281" s="165"/>
      <c r="O281" s="165"/>
      <c r="P281" s="165"/>
      <c r="Q281" s="165">
        <v>0.08</v>
      </c>
      <c r="R281" s="165">
        <v>0.02</v>
      </c>
      <c r="S281" s="165"/>
      <c r="T281" s="165"/>
      <c r="U281" s="200"/>
      <c r="V281" s="200"/>
      <c r="W281" s="200"/>
      <c r="X281" s="125"/>
      <c r="Y281" s="124"/>
      <c r="Z281" s="224">
        <v>0.05</v>
      </c>
      <c r="AA281" s="224">
        <v>0.05</v>
      </c>
      <c r="AB281" s="230">
        <v>0.05</v>
      </c>
      <c r="AC281" s="233">
        <v>0.05</v>
      </c>
      <c r="AD281" s="233">
        <v>0.06</v>
      </c>
      <c r="AE281" s="236">
        <v>7.0000000000000007E-2</v>
      </c>
      <c r="AF281" s="240">
        <v>0.06</v>
      </c>
      <c r="AG281" s="247">
        <v>0.08</v>
      </c>
      <c r="AH281" s="251">
        <v>0.13</v>
      </c>
      <c r="AI281" s="254">
        <v>0.15</v>
      </c>
      <c r="AJ281" s="149">
        <v>0.15</v>
      </c>
      <c r="AK281" s="163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70" t="s">
        <v>15</v>
      </c>
      <c r="AY281" s="147">
        <f>SUM($S281:AJ281)</f>
        <v>0.90000000000000013</v>
      </c>
      <c r="AZ281" s="385" t="str">
        <f t="shared" ref="AZ281" si="143">IF(AY282&lt;AY281,"ATRASADA",IF(AY282=0,"OBRA A INICIAR",IF(BA281&gt;=1,"CONCLUÍDA",IF(AY282&gt;AY281,"ADIANTADA","CONFORME O PREVISTO"))))</f>
        <v>CONCLUÍDA</v>
      </c>
      <c r="BA281" s="386">
        <f>SUM(M282:AJ282,K281)</f>
        <v>1</v>
      </c>
      <c r="BB281" s="155"/>
      <c r="BC281" s="192"/>
      <c r="BD281" s="195"/>
      <c r="BE281" s="195"/>
      <c r="BF281" s="195"/>
      <c r="BG281" s="195"/>
      <c r="BH281" s="195"/>
      <c r="BI281" s="195"/>
      <c r="BJ281" s="195"/>
      <c r="BK281" s="159"/>
      <c r="BL281" s="159"/>
      <c r="BM281" s="159"/>
      <c r="BN281" s="159"/>
      <c r="BO281" s="159"/>
    </row>
    <row r="282" spans="1:67" s="104" customFormat="1" ht="39.950000000000003" customHeight="1" thickBot="1" x14ac:dyDescent="0.4">
      <c r="A282" s="353"/>
      <c r="B282" s="307"/>
      <c r="C282" s="333"/>
      <c r="D282" s="333"/>
      <c r="E282" s="262"/>
      <c r="F282" s="285"/>
      <c r="G282" s="287"/>
      <c r="H282" s="338"/>
      <c r="I282" s="314"/>
      <c r="J282" s="371"/>
      <c r="K282" s="271"/>
      <c r="L282" s="130" t="s">
        <v>16</v>
      </c>
      <c r="M282" s="131"/>
      <c r="N282" s="123"/>
      <c r="O282" s="123"/>
      <c r="P282" s="123"/>
      <c r="Q282" s="123">
        <v>0.08</v>
      </c>
      <c r="R282" s="123">
        <v>0.02</v>
      </c>
      <c r="S282" s="123">
        <v>0.31</v>
      </c>
      <c r="T282" s="123">
        <v>0.5</v>
      </c>
      <c r="U282" s="123">
        <v>0.08</v>
      </c>
      <c r="V282" s="123">
        <v>0.01</v>
      </c>
      <c r="W282" s="123">
        <v>0</v>
      </c>
      <c r="X282" s="208">
        <v>0</v>
      </c>
      <c r="Y282" s="213"/>
      <c r="Z282" s="224"/>
      <c r="AA282" s="224"/>
      <c r="AB282" s="230"/>
      <c r="AC282" s="233"/>
      <c r="AD282" s="233"/>
      <c r="AE282" s="236"/>
      <c r="AF282" s="240"/>
      <c r="AG282" s="247"/>
      <c r="AH282" s="251"/>
      <c r="AI282" s="254"/>
      <c r="AJ282" s="259"/>
      <c r="AK282" s="197"/>
      <c r="AL282" s="204"/>
      <c r="AM282" s="209"/>
      <c r="AN282" s="222"/>
      <c r="AO282" s="222"/>
      <c r="AP282" s="228"/>
      <c r="AQ282" s="232"/>
      <c r="AR282" s="234"/>
      <c r="AS282" s="239"/>
      <c r="AT282" s="243"/>
      <c r="AU282" s="249"/>
      <c r="AV282" s="252"/>
      <c r="AW282" s="256"/>
      <c r="AX282" s="142" t="s">
        <v>16</v>
      </c>
      <c r="AY282" s="148">
        <f>SUM($S282:AJ282)</f>
        <v>0.9</v>
      </c>
      <c r="AZ282" s="382"/>
      <c r="BA282" s="384"/>
      <c r="BB282" s="155"/>
      <c r="BC282" s="192"/>
      <c r="BD282" s="195"/>
      <c r="BE282" s="195"/>
      <c r="BF282" s="195"/>
      <c r="BG282" s="195"/>
      <c r="BH282" s="195"/>
      <c r="BI282" s="195"/>
      <c r="BJ282" s="195"/>
      <c r="BK282" s="159"/>
      <c r="BL282" s="159"/>
      <c r="BM282" s="159"/>
      <c r="BN282" s="159"/>
      <c r="BO282" s="159"/>
    </row>
    <row r="283" spans="1:67" s="104" customFormat="1" ht="39.950000000000003" customHeight="1" x14ac:dyDescent="0.35">
      <c r="A283" s="290" t="s">
        <v>191</v>
      </c>
      <c r="B283" s="334" t="s">
        <v>181</v>
      </c>
      <c r="C283" s="332" t="s">
        <v>9</v>
      </c>
      <c r="D283" s="332" t="s">
        <v>9</v>
      </c>
      <c r="E283" s="263" t="s">
        <v>189</v>
      </c>
      <c r="F283" s="288" t="s">
        <v>40</v>
      </c>
      <c r="G283" s="282" t="s">
        <v>212</v>
      </c>
      <c r="H283" s="346">
        <v>42064</v>
      </c>
      <c r="I283" s="342">
        <v>42457</v>
      </c>
      <c r="J283" s="370">
        <f t="shared" si="135"/>
        <v>393</v>
      </c>
      <c r="K283" s="271">
        <v>0</v>
      </c>
      <c r="L283" s="137" t="s">
        <v>15</v>
      </c>
      <c r="M283" s="128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256">
        <v>0.02</v>
      </c>
      <c r="AL283" s="200">
        <v>0.05</v>
      </c>
      <c r="AM283" s="197">
        <v>0.06</v>
      </c>
      <c r="AN283" s="197">
        <v>7.0000000000000007E-2</v>
      </c>
      <c r="AO283" s="197">
        <v>0.08</v>
      </c>
      <c r="AP283" s="197">
        <v>0.08</v>
      </c>
      <c r="AQ283" s="197">
        <v>0.09</v>
      </c>
      <c r="AR283" s="197">
        <v>0.09</v>
      </c>
      <c r="AS283" s="197">
        <v>0.1</v>
      </c>
      <c r="AT283" s="197">
        <v>0.1</v>
      </c>
      <c r="AU283" s="197">
        <v>0.09</v>
      </c>
      <c r="AV283" s="197">
        <v>0.09</v>
      </c>
      <c r="AW283" s="197">
        <v>0.08</v>
      </c>
      <c r="AX283" s="142" t="s">
        <v>15</v>
      </c>
      <c r="AY283" s="147">
        <f>SUM($S283:AJ283)</f>
        <v>0</v>
      </c>
      <c r="AZ283" s="381" t="str">
        <f t="shared" ref="AZ283" si="144">IF(AY284&lt;AY283,"ATRASADA",IF(AY284=0,"OBRA A INICIAR",IF(BA283&gt;=1,"CONCLUÍDA",IF(AY284&gt;AY283,"ADIANTADA","CONFORME O PREVISTO"))))</f>
        <v>OBRA A INICIAR</v>
      </c>
      <c r="BA283" s="383">
        <f>SUM(M284:AJ284,K283)</f>
        <v>0</v>
      </c>
      <c r="BB283" s="155"/>
      <c r="BC283" s="192"/>
      <c r="BD283" s="195"/>
      <c r="BE283" s="195"/>
      <c r="BF283" s="195"/>
      <c r="BG283" s="195"/>
      <c r="BH283" s="195"/>
      <c r="BI283" s="195"/>
      <c r="BJ283" s="195"/>
      <c r="BK283" s="159"/>
      <c r="BL283" s="159"/>
      <c r="BM283" s="159"/>
      <c r="BN283" s="159"/>
      <c r="BO283" s="159"/>
    </row>
    <row r="284" spans="1:67" s="104" customFormat="1" ht="39.950000000000003" customHeight="1" thickBot="1" x14ac:dyDescent="0.4">
      <c r="A284" s="354"/>
      <c r="B284" s="303"/>
      <c r="C284" s="299"/>
      <c r="D284" s="299"/>
      <c r="E284" s="261"/>
      <c r="F284" s="289"/>
      <c r="G284" s="283"/>
      <c r="H284" s="300"/>
      <c r="I284" s="301"/>
      <c r="J284" s="372"/>
      <c r="K284" s="271"/>
      <c r="L284" s="134" t="s">
        <v>16</v>
      </c>
      <c r="M284" s="124"/>
      <c r="N284" s="165"/>
      <c r="O284" s="165"/>
      <c r="P284" s="165"/>
      <c r="Q284" s="165"/>
      <c r="R284" s="165"/>
      <c r="S284" s="165"/>
      <c r="T284" s="165"/>
      <c r="U284" s="200"/>
      <c r="V284" s="200"/>
      <c r="W284" s="200">
        <v>0</v>
      </c>
      <c r="X284" s="208">
        <v>0</v>
      </c>
      <c r="Y284" s="213">
        <v>0</v>
      </c>
      <c r="Z284" s="224">
        <v>0</v>
      </c>
      <c r="AA284" s="224">
        <v>0</v>
      </c>
      <c r="AB284" s="230">
        <v>0</v>
      </c>
      <c r="AC284" s="233">
        <v>0</v>
      </c>
      <c r="AD284" s="233">
        <v>0</v>
      </c>
      <c r="AE284" s="236">
        <v>0</v>
      </c>
      <c r="AF284" s="240">
        <v>0</v>
      </c>
      <c r="AG284" s="247">
        <v>0</v>
      </c>
      <c r="AH284" s="251">
        <v>0</v>
      </c>
      <c r="AI284" s="254">
        <v>0</v>
      </c>
      <c r="AJ284" s="259">
        <v>0</v>
      </c>
      <c r="AK284" s="197"/>
      <c r="AL284" s="204"/>
      <c r="AM284" s="209"/>
      <c r="AN284" s="222"/>
      <c r="AO284" s="222"/>
      <c r="AP284" s="228"/>
      <c r="AQ284" s="232"/>
      <c r="AR284" s="234"/>
      <c r="AS284" s="239"/>
      <c r="AT284" s="243"/>
      <c r="AU284" s="249"/>
      <c r="AV284" s="252"/>
      <c r="AW284" s="256"/>
      <c r="AX284" s="142" t="s">
        <v>16</v>
      </c>
      <c r="AY284" s="148">
        <f>SUM($S284:AJ284)</f>
        <v>0</v>
      </c>
      <c r="AZ284" s="385"/>
      <c r="BA284" s="386"/>
      <c r="BB284" s="155"/>
      <c r="BC284" s="189"/>
      <c r="BD284" s="195"/>
      <c r="BE284" s="195"/>
      <c r="BF284" s="195"/>
      <c r="BG284" s="195"/>
      <c r="BH284" s="195"/>
      <c r="BI284" s="195"/>
      <c r="BJ284" s="195"/>
      <c r="BK284" s="159"/>
      <c r="BL284" s="159"/>
      <c r="BM284" s="159"/>
      <c r="BN284" s="159"/>
      <c r="BO284" s="159"/>
    </row>
    <row r="285" spans="1:67" s="104" customFormat="1" ht="39.950000000000003" customHeight="1" x14ac:dyDescent="0.35">
      <c r="A285" s="354"/>
      <c r="B285" s="303" t="s">
        <v>182</v>
      </c>
      <c r="C285" s="299" t="s">
        <v>9</v>
      </c>
      <c r="D285" s="299" t="s">
        <v>9</v>
      </c>
      <c r="E285" s="260" t="s">
        <v>189</v>
      </c>
      <c r="F285" s="276" t="s">
        <v>40</v>
      </c>
      <c r="G285" s="282" t="s">
        <v>212</v>
      </c>
      <c r="H285" s="300">
        <v>42064</v>
      </c>
      <c r="I285" s="301">
        <v>42457</v>
      </c>
      <c r="J285" s="373">
        <f t="shared" si="135"/>
        <v>393</v>
      </c>
      <c r="K285" s="271">
        <v>0</v>
      </c>
      <c r="L285" s="134" t="s">
        <v>15</v>
      </c>
      <c r="M285" s="124"/>
      <c r="N285" s="165"/>
      <c r="O285" s="165"/>
      <c r="P285" s="165"/>
      <c r="Q285" s="165"/>
      <c r="R285" s="165"/>
      <c r="S285" s="165"/>
      <c r="T285" s="165"/>
      <c r="U285" s="200"/>
      <c r="V285" s="200"/>
      <c r="W285" s="200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256">
        <v>0.02</v>
      </c>
      <c r="AL285" s="200">
        <v>0.05</v>
      </c>
      <c r="AM285" s="197">
        <v>0.06</v>
      </c>
      <c r="AN285" s="197">
        <v>7.0000000000000007E-2</v>
      </c>
      <c r="AO285" s="197">
        <v>0.08</v>
      </c>
      <c r="AP285" s="197">
        <v>0.08</v>
      </c>
      <c r="AQ285" s="197">
        <v>0.09</v>
      </c>
      <c r="AR285" s="197">
        <v>0.09</v>
      </c>
      <c r="AS285" s="197">
        <v>0.1</v>
      </c>
      <c r="AT285" s="197">
        <v>0.1</v>
      </c>
      <c r="AU285" s="197">
        <v>0.09</v>
      </c>
      <c r="AV285" s="197">
        <v>0.09</v>
      </c>
      <c r="AW285" s="197">
        <v>0.08</v>
      </c>
      <c r="AX285" s="142" t="s">
        <v>15</v>
      </c>
      <c r="AY285" s="147">
        <f>SUM($S285:AJ285)</f>
        <v>0</v>
      </c>
      <c r="AZ285" s="385" t="str">
        <f t="shared" ref="AZ285" si="145">IF(AY286&lt;AY285,"ATRASADA",IF(AY286=0,"OBRA A INICIAR",IF(BA285&gt;=1,"CONCLUÍDA",IF(AY286&gt;AY285,"ADIANTADA","CONFORME O PREVISTO"))))</f>
        <v>OBRA A INICIAR</v>
      </c>
      <c r="BA285" s="386">
        <f>SUM(M286:AJ286,K285)</f>
        <v>0</v>
      </c>
      <c r="BB285" s="155"/>
      <c r="BC285" s="189"/>
      <c r="BD285" s="195"/>
      <c r="BE285" s="195"/>
      <c r="BF285" s="195"/>
      <c r="BG285" s="195"/>
      <c r="BH285" s="195"/>
      <c r="BI285" s="195"/>
      <c r="BJ285" s="195"/>
      <c r="BK285" s="159"/>
      <c r="BL285" s="159"/>
      <c r="BM285" s="159"/>
      <c r="BN285" s="159"/>
      <c r="BO285" s="159"/>
    </row>
    <row r="286" spans="1:67" s="104" customFormat="1" ht="39.950000000000003" customHeight="1" x14ac:dyDescent="0.35">
      <c r="A286" s="354"/>
      <c r="B286" s="303"/>
      <c r="C286" s="299"/>
      <c r="D286" s="299"/>
      <c r="E286" s="261"/>
      <c r="F286" s="289"/>
      <c r="G286" s="283"/>
      <c r="H286" s="300"/>
      <c r="I286" s="301"/>
      <c r="J286" s="372"/>
      <c r="K286" s="271"/>
      <c r="L286" s="134" t="s">
        <v>16</v>
      </c>
      <c r="M286" s="124"/>
      <c r="N286" s="165"/>
      <c r="O286" s="165"/>
      <c r="P286" s="165"/>
      <c r="Q286" s="165"/>
      <c r="R286" s="165"/>
      <c r="S286" s="165"/>
      <c r="T286" s="165"/>
      <c r="U286" s="200"/>
      <c r="V286" s="200"/>
      <c r="W286" s="200">
        <v>0</v>
      </c>
      <c r="X286" s="208">
        <v>0</v>
      </c>
      <c r="Y286" s="213">
        <v>0</v>
      </c>
      <c r="Z286" s="224">
        <v>0</v>
      </c>
      <c r="AA286" s="224">
        <v>0</v>
      </c>
      <c r="AB286" s="230">
        <v>0</v>
      </c>
      <c r="AC286" s="233">
        <v>0</v>
      </c>
      <c r="AD286" s="233">
        <v>0</v>
      </c>
      <c r="AE286" s="236">
        <v>0</v>
      </c>
      <c r="AF286" s="240">
        <v>0</v>
      </c>
      <c r="AG286" s="247">
        <v>0</v>
      </c>
      <c r="AH286" s="251">
        <v>0</v>
      </c>
      <c r="AI286" s="254">
        <v>0</v>
      </c>
      <c r="AJ286" s="259">
        <v>0</v>
      </c>
      <c r="AK286" s="197"/>
      <c r="AL286" s="204"/>
      <c r="AM286" s="209"/>
      <c r="AN286" s="222"/>
      <c r="AO286" s="222"/>
      <c r="AP286" s="228"/>
      <c r="AQ286" s="232"/>
      <c r="AR286" s="234"/>
      <c r="AS286" s="239"/>
      <c r="AT286" s="243"/>
      <c r="AU286" s="249"/>
      <c r="AV286" s="252"/>
      <c r="AW286" s="256"/>
      <c r="AX286" s="142" t="s">
        <v>16</v>
      </c>
      <c r="AY286" s="148">
        <f>SUM($S286:AJ286)</f>
        <v>0</v>
      </c>
      <c r="AZ286" s="385"/>
      <c r="BA286" s="386"/>
      <c r="BB286" s="155"/>
      <c r="BC286" s="189"/>
      <c r="BD286" s="195"/>
      <c r="BE286" s="195"/>
      <c r="BF286" s="195"/>
      <c r="BG286" s="195"/>
      <c r="BH286" s="195"/>
      <c r="BI286" s="195"/>
      <c r="BJ286" s="195"/>
      <c r="BK286" s="159"/>
      <c r="BL286" s="159"/>
      <c r="BM286" s="159"/>
      <c r="BN286" s="159"/>
      <c r="BO286" s="159"/>
    </row>
    <row r="287" spans="1:67" s="104" customFormat="1" ht="39.950000000000003" customHeight="1" x14ac:dyDescent="0.35">
      <c r="A287" s="354"/>
      <c r="B287" s="303" t="s">
        <v>183</v>
      </c>
      <c r="C287" s="299" t="s">
        <v>9</v>
      </c>
      <c r="D287" s="299" t="s">
        <v>9</v>
      </c>
      <c r="E287" s="260" t="s">
        <v>189</v>
      </c>
      <c r="F287" s="276" t="s">
        <v>188</v>
      </c>
      <c r="G287" s="286" t="s">
        <v>39</v>
      </c>
      <c r="H287" s="300">
        <v>42064</v>
      </c>
      <c r="I287" s="301">
        <v>42457</v>
      </c>
      <c r="J287" s="373">
        <f t="shared" si="135"/>
        <v>393</v>
      </c>
      <c r="K287" s="271">
        <v>0</v>
      </c>
      <c r="L287" s="134" t="s">
        <v>15</v>
      </c>
      <c r="M287" s="124"/>
      <c r="N287" s="165"/>
      <c r="O287" s="165"/>
      <c r="P287" s="165"/>
      <c r="Q287" s="165"/>
      <c r="R287" s="165"/>
      <c r="S287" s="165"/>
      <c r="T287" s="165"/>
      <c r="U287" s="200"/>
      <c r="V287" s="200"/>
      <c r="W287" s="200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256">
        <v>0.02</v>
      </c>
      <c r="AL287" s="200">
        <v>0.05</v>
      </c>
      <c r="AM287" s="197">
        <v>0.06</v>
      </c>
      <c r="AN287" s="197">
        <v>7.0000000000000007E-2</v>
      </c>
      <c r="AO287" s="197">
        <v>0.08</v>
      </c>
      <c r="AP287" s="197">
        <v>0.08</v>
      </c>
      <c r="AQ287" s="197">
        <v>0.09</v>
      </c>
      <c r="AR287" s="197">
        <v>0.09</v>
      </c>
      <c r="AS287" s="197">
        <v>0.1</v>
      </c>
      <c r="AT287" s="197">
        <v>0.1</v>
      </c>
      <c r="AU287" s="197">
        <v>0.09</v>
      </c>
      <c r="AV287" s="197">
        <v>0.09</v>
      </c>
      <c r="AW287" s="197">
        <v>0.08</v>
      </c>
      <c r="AX287" s="142" t="s">
        <v>15</v>
      </c>
      <c r="AY287" s="147">
        <f>SUM($S287:AJ287)</f>
        <v>0</v>
      </c>
      <c r="AZ287" s="385" t="str">
        <f t="shared" ref="AZ287" si="146">IF(AY288&lt;AY287,"ATRASADA",IF(AY288=0,"OBRA A INICIAR",IF(BA287&gt;=1,"CONCLUÍDA",IF(AY288&gt;AY287,"ADIANTADA","CONFORME O PREVISTO"))))</f>
        <v>OBRA A INICIAR</v>
      </c>
      <c r="BA287" s="386">
        <f>SUM(M288:AJ288,K287)</f>
        <v>0</v>
      </c>
      <c r="BB287" s="155"/>
      <c r="BC287" s="189"/>
      <c r="BD287" s="195"/>
      <c r="BE287" s="195"/>
      <c r="BF287" s="195"/>
      <c r="BG287" s="195"/>
      <c r="BH287" s="195"/>
      <c r="BI287" s="195"/>
      <c r="BJ287" s="195"/>
      <c r="BK287" s="159"/>
      <c r="BL287" s="159"/>
      <c r="BM287" s="159"/>
      <c r="BN287" s="159"/>
      <c r="BO287" s="159"/>
    </row>
    <row r="288" spans="1:67" s="104" customFormat="1" ht="39.950000000000003" customHeight="1" thickBot="1" x14ac:dyDescent="0.4">
      <c r="A288" s="354"/>
      <c r="B288" s="303"/>
      <c r="C288" s="299"/>
      <c r="D288" s="299"/>
      <c r="E288" s="261"/>
      <c r="F288" s="289"/>
      <c r="G288" s="283"/>
      <c r="H288" s="300"/>
      <c r="I288" s="301"/>
      <c r="J288" s="372"/>
      <c r="K288" s="271"/>
      <c r="L288" s="134" t="s">
        <v>16</v>
      </c>
      <c r="M288" s="124"/>
      <c r="N288" s="165"/>
      <c r="O288" s="165"/>
      <c r="P288" s="165"/>
      <c r="Q288" s="165"/>
      <c r="R288" s="165"/>
      <c r="S288" s="165"/>
      <c r="T288" s="165"/>
      <c r="U288" s="200"/>
      <c r="V288" s="200"/>
      <c r="W288" s="200"/>
      <c r="X288" s="208"/>
      <c r="Y288" s="213"/>
      <c r="Z288" s="224">
        <v>0</v>
      </c>
      <c r="AA288" s="224">
        <v>0</v>
      </c>
      <c r="AB288" s="230">
        <v>0</v>
      </c>
      <c r="AC288" s="233">
        <v>0</v>
      </c>
      <c r="AD288" s="233">
        <v>0</v>
      </c>
      <c r="AE288" s="236">
        <v>0</v>
      </c>
      <c r="AF288" s="240">
        <v>0</v>
      </c>
      <c r="AG288" s="247">
        <v>0</v>
      </c>
      <c r="AH288" s="251">
        <v>0</v>
      </c>
      <c r="AI288" s="254">
        <v>0</v>
      </c>
      <c r="AJ288" s="259">
        <v>0</v>
      </c>
      <c r="AK288" s="197"/>
      <c r="AL288" s="204"/>
      <c r="AM288" s="209"/>
      <c r="AN288" s="222"/>
      <c r="AO288" s="222"/>
      <c r="AP288" s="228"/>
      <c r="AQ288" s="232"/>
      <c r="AR288" s="234"/>
      <c r="AS288" s="239"/>
      <c r="AT288" s="243"/>
      <c r="AU288" s="249"/>
      <c r="AV288" s="252"/>
      <c r="AW288" s="256"/>
      <c r="AX288" s="142" t="s">
        <v>16</v>
      </c>
      <c r="AY288" s="148">
        <f>SUM($S288:AJ288)</f>
        <v>0</v>
      </c>
      <c r="AZ288" s="385"/>
      <c r="BA288" s="386"/>
      <c r="BB288" s="155"/>
      <c r="BC288" s="189"/>
      <c r="BD288" s="195"/>
      <c r="BE288" s="195"/>
      <c r="BF288" s="195"/>
      <c r="BG288" s="195"/>
      <c r="BH288" s="195"/>
      <c r="BI288" s="195"/>
      <c r="BJ288" s="195"/>
      <c r="BK288" s="159"/>
      <c r="BL288" s="159"/>
      <c r="BM288" s="159"/>
      <c r="BN288" s="159"/>
      <c r="BO288" s="159"/>
    </row>
    <row r="289" spans="1:67" s="104" customFormat="1" ht="39.950000000000003" customHeight="1" x14ac:dyDescent="0.35">
      <c r="A289" s="354"/>
      <c r="B289" s="303" t="s">
        <v>184</v>
      </c>
      <c r="C289" s="299" t="s">
        <v>9</v>
      </c>
      <c r="D289" s="299" t="s">
        <v>9</v>
      </c>
      <c r="E289" s="260" t="s">
        <v>189</v>
      </c>
      <c r="F289" s="276" t="s">
        <v>188</v>
      </c>
      <c r="G289" s="282" t="s">
        <v>214</v>
      </c>
      <c r="H289" s="300">
        <v>42064</v>
      </c>
      <c r="I289" s="301">
        <v>42457</v>
      </c>
      <c r="J289" s="373">
        <f t="shared" si="135"/>
        <v>393</v>
      </c>
      <c r="K289" s="271">
        <v>0</v>
      </c>
      <c r="L289" s="134" t="s">
        <v>15</v>
      </c>
      <c r="M289" s="124"/>
      <c r="N289" s="165"/>
      <c r="O289" s="165"/>
      <c r="P289" s="165"/>
      <c r="Q289" s="165"/>
      <c r="R289" s="165"/>
      <c r="S289" s="165"/>
      <c r="T289" s="165"/>
      <c r="U289" s="200"/>
      <c r="V289" s="200"/>
      <c r="W289" s="200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256">
        <v>0.02</v>
      </c>
      <c r="AL289" s="200">
        <v>0.05</v>
      </c>
      <c r="AM289" s="197">
        <v>0.06</v>
      </c>
      <c r="AN289" s="197">
        <v>7.0000000000000007E-2</v>
      </c>
      <c r="AO289" s="197">
        <v>0.08</v>
      </c>
      <c r="AP289" s="197">
        <v>0.08</v>
      </c>
      <c r="AQ289" s="197">
        <v>0.09</v>
      </c>
      <c r="AR289" s="197">
        <v>0.09</v>
      </c>
      <c r="AS289" s="197">
        <v>0.1</v>
      </c>
      <c r="AT289" s="197">
        <v>0.1</v>
      </c>
      <c r="AU289" s="197">
        <v>0.09</v>
      </c>
      <c r="AV289" s="197">
        <v>0.09</v>
      </c>
      <c r="AW289" s="197">
        <v>0.08</v>
      </c>
      <c r="AX289" s="142" t="s">
        <v>15</v>
      </c>
      <c r="AY289" s="147">
        <f>SUM($S289:AJ289)</f>
        <v>0</v>
      </c>
      <c r="AZ289" s="385" t="str">
        <f t="shared" ref="AZ289" si="147">IF(AY290&lt;AY289,"ATRASADA",IF(AY290=0,"OBRA A INICIAR",IF(BA289&gt;=1,"CONCLUÍDA",IF(AY290&gt;AY289,"ADIANTADA","CONFORME O PREVISTO"))))</f>
        <v>OBRA A INICIAR</v>
      </c>
      <c r="BA289" s="386">
        <f>SUM(M290:AJ290,K289)</f>
        <v>0</v>
      </c>
      <c r="BB289" s="155"/>
      <c r="BC289" s="195"/>
      <c r="BD289" s="195"/>
      <c r="BE289" s="195"/>
      <c r="BF289" s="195"/>
      <c r="BG289" s="195"/>
      <c r="BH289" s="195"/>
      <c r="BI289" s="195"/>
      <c r="BJ289" s="195"/>
      <c r="BK289" s="159"/>
      <c r="BL289" s="159"/>
      <c r="BM289" s="159"/>
      <c r="BN289" s="159"/>
      <c r="BO289" s="159"/>
    </row>
    <row r="290" spans="1:67" s="104" customFormat="1" ht="39.950000000000003" customHeight="1" thickBot="1" x14ac:dyDescent="0.4">
      <c r="A290" s="291"/>
      <c r="B290" s="335"/>
      <c r="C290" s="333"/>
      <c r="D290" s="333"/>
      <c r="E290" s="261"/>
      <c r="F290" s="277"/>
      <c r="G290" s="283"/>
      <c r="H290" s="347"/>
      <c r="I290" s="343"/>
      <c r="J290" s="371"/>
      <c r="K290" s="271"/>
      <c r="L290" s="136" t="s">
        <v>16</v>
      </c>
      <c r="M290" s="131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208"/>
      <c r="Y290" s="213"/>
      <c r="Z290" s="224">
        <v>0</v>
      </c>
      <c r="AA290" s="224">
        <v>0</v>
      </c>
      <c r="AB290" s="230">
        <v>0</v>
      </c>
      <c r="AC290" s="233">
        <v>0</v>
      </c>
      <c r="AD290" s="233">
        <v>0</v>
      </c>
      <c r="AE290" s="236">
        <v>0</v>
      </c>
      <c r="AF290" s="240">
        <v>0</v>
      </c>
      <c r="AG290" s="247">
        <v>0</v>
      </c>
      <c r="AH290" s="251">
        <v>0</v>
      </c>
      <c r="AI290" s="254">
        <v>0</v>
      </c>
      <c r="AJ290" s="259">
        <v>0</v>
      </c>
      <c r="AK290" s="197"/>
      <c r="AL290" s="204"/>
      <c r="AM290" s="209"/>
      <c r="AN290" s="222"/>
      <c r="AO290" s="222"/>
      <c r="AP290" s="228"/>
      <c r="AQ290" s="232"/>
      <c r="AR290" s="234"/>
      <c r="AS290" s="239"/>
      <c r="AT290" s="243"/>
      <c r="AU290" s="249"/>
      <c r="AV290" s="252"/>
      <c r="AW290" s="256"/>
      <c r="AX290" s="142" t="s">
        <v>16</v>
      </c>
      <c r="AY290" s="148">
        <f>SUM($S290:AJ290)</f>
        <v>0</v>
      </c>
      <c r="AZ290" s="382"/>
      <c r="BA290" s="384"/>
      <c r="BB290" s="155"/>
      <c r="BC290" s="195"/>
      <c r="BD290" s="195"/>
      <c r="BE290" s="195"/>
      <c r="BF290" s="195"/>
      <c r="BG290" s="195"/>
      <c r="BH290" s="195"/>
      <c r="BI290" s="195"/>
      <c r="BJ290" s="195"/>
      <c r="BK290" s="159"/>
      <c r="BL290" s="159"/>
      <c r="BM290" s="159"/>
      <c r="BN290" s="159"/>
      <c r="BO290" s="159"/>
    </row>
    <row r="291" spans="1:67" s="104" customFormat="1" ht="39.950000000000003" customHeight="1" x14ac:dyDescent="0.35">
      <c r="A291" s="351" t="s">
        <v>192</v>
      </c>
      <c r="B291" s="334" t="s">
        <v>185</v>
      </c>
      <c r="C291" s="332" t="s">
        <v>9</v>
      </c>
      <c r="D291" s="332" t="s">
        <v>9</v>
      </c>
      <c r="E291" s="264" t="s">
        <v>41</v>
      </c>
      <c r="F291" s="288" t="s">
        <v>38</v>
      </c>
      <c r="G291" s="297" t="s">
        <v>38</v>
      </c>
      <c r="H291" s="346">
        <v>42278</v>
      </c>
      <c r="I291" s="342">
        <v>42366</v>
      </c>
      <c r="J291" s="370">
        <f t="shared" si="135"/>
        <v>88</v>
      </c>
      <c r="K291" s="271">
        <v>0</v>
      </c>
      <c r="L291" s="137" t="s">
        <v>15</v>
      </c>
      <c r="M291" s="128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208"/>
      <c r="Y291" s="213"/>
      <c r="Z291" s="224"/>
      <c r="AA291" s="224"/>
      <c r="AB291" s="230"/>
      <c r="AC291" s="233"/>
      <c r="AD291" s="233"/>
      <c r="AE291" s="236"/>
      <c r="AF291" s="240"/>
      <c r="AG291" s="247"/>
      <c r="AH291" s="161"/>
      <c r="AI291" s="161"/>
      <c r="AJ291" s="161"/>
      <c r="AK291" s="249"/>
      <c r="AL291" s="204"/>
      <c r="AM291" s="209"/>
      <c r="AN291" s="222"/>
      <c r="AO291" s="222"/>
      <c r="AP291" s="228"/>
      <c r="AQ291" s="232"/>
      <c r="AR291" s="197">
        <v>0.32</v>
      </c>
      <c r="AS291" s="197">
        <v>0.34</v>
      </c>
      <c r="AT291" s="197">
        <v>0.34</v>
      </c>
      <c r="AU291" s="249"/>
      <c r="AV291" s="252"/>
      <c r="AW291" s="256"/>
      <c r="AX291" s="142" t="s">
        <v>15</v>
      </c>
      <c r="AY291" s="147">
        <f>SUM($S291:AJ291)</f>
        <v>0</v>
      </c>
      <c r="AZ291" s="381" t="str">
        <f t="shared" ref="AZ291" si="148">IF(AY292&lt;AY291,"ATRASADA",IF(AY292=0,"OBRA A INICIAR",IF(BA291&gt;=1,"CONCLUÍDA",IF(AY292&gt;AY291,"ADIANTADA","CONFORME O PREVISTO"))))</f>
        <v>OBRA A INICIAR</v>
      </c>
      <c r="BA291" s="383">
        <f>SUM(M292:AJ292,K291)</f>
        <v>0</v>
      </c>
      <c r="BB291" s="155"/>
      <c r="BC291" s="195"/>
      <c r="BD291" s="195"/>
      <c r="BE291" s="195"/>
      <c r="BF291" s="195"/>
      <c r="BG291" s="195"/>
      <c r="BH291" s="195"/>
      <c r="BI291" s="195"/>
      <c r="BJ291" s="195"/>
      <c r="BK291" s="159"/>
      <c r="BL291" s="159"/>
      <c r="BM291" s="159"/>
      <c r="BN291" s="159"/>
      <c r="BO291" s="159"/>
    </row>
    <row r="292" spans="1:67" s="104" customFormat="1" ht="39.950000000000003" customHeight="1" x14ac:dyDescent="0.35">
      <c r="A292" s="352"/>
      <c r="B292" s="303"/>
      <c r="C292" s="299"/>
      <c r="D292" s="299"/>
      <c r="E292" s="265"/>
      <c r="F292" s="289"/>
      <c r="G292" s="298"/>
      <c r="H292" s="300"/>
      <c r="I292" s="301"/>
      <c r="J292" s="372"/>
      <c r="K292" s="271"/>
      <c r="L292" s="134" t="s">
        <v>16</v>
      </c>
      <c r="M292" s="124"/>
      <c r="N292" s="165"/>
      <c r="O292" s="165"/>
      <c r="P292" s="165"/>
      <c r="Q292" s="165"/>
      <c r="R292" s="165"/>
      <c r="S292" s="165"/>
      <c r="T292" s="165"/>
      <c r="U292" s="200"/>
      <c r="V292" s="200"/>
      <c r="W292" s="200">
        <v>0</v>
      </c>
      <c r="X292" s="208">
        <v>0</v>
      </c>
      <c r="Y292" s="213"/>
      <c r="Z292" s="224"/>
      <c r="AA292" s="224"/>
      <c r="AB292" s="230"/>
      <c r="AC292" s="233"/>
      <c r="AD292" s="233"/>
      <c r="AE292" s="236"/>
      <c r="AF292" s="240"/>
      <c r="AG292" s="247"/>
      <c r="AH292" s="251">
        <v>0</v>
      </c>
      <c r="AI292" s="254">
        <v>0</v>
      </c>
      <c r="AJ292" s="259">
        <v>0</v>
      </c>
      <c r="AK292" s="197"/>
      <c r="AL292" s="204"/>
      <c r="AM292" s="209"/>
      <c r="AN292" s="222"/>
      <c r="AO292" s="222"/>
      <c r="AP292" s="228"/>
      <c r="AQ292" s="232"/>
      <c r="AR292" s="234"/>
      <c r="AS292" s="239"/>
      <c r="AT292" s="149"/>
      <c r="AU292" s="249"/>
      <c r="AV292" s="252"/>
      <c r="AW292" s="256"/>
      <c r="AX292" s="142" t="s">
        <v>16</v>
      </c>
      <c r="AY292" s="148">
        <f>SUM($S292:AJ292)</f>
        <v>0</v>
      </c>
      <c r="AZ292" s="385"/>
      <c r="BA292" s="386"/>
      <c r="BB292" s="155"/>
      <c r="BC292" s="195"/>
      <c r="BD292" s="195"/>
      <c r="BE292" s="195"/>
      <c r="BF292" s="195"/>
      <c r="BG292" s="195"/>
      <c r="BH292" s="195"/>
      <c r="BI292" s="195"/>
      <c r="BJ292" s="195"/>
      <c r="BK292" s="159"/>
      <c r="BL292" s="159"/>
      <c r="BM292" s="159"/>
      <c r="BN292" s="159"/>
      <c r="BO292" s="159"/>
    </row>
    <row r="293" spans="1:67" s="104" customFormat="1" ht="39.950000000000003" customHeight="1" x14ac:dyDescent="0.35">
      <c r="A293" s="352"/>
      <c r="B293" s="303" t="s">
        <v>186</v>
      </c>
      <c r="C293" s="299" t="s">
        <v>9</v>
      </c>
      <c r="D293" s="299" t="s">
        <v>9</v>
      </c>
      <c r="E293" s="266" t="s">
        <v>41</v>
      </c>
      <c r="F293" s="276" t="s">
        <v>38</v>
      </c>
      <c r="G293" s="278" t="s">
        <v>38</v>
      </c>
      <c r="H293" s="300">
        <v>42278</v>
      </c>
      <c r="I293" s="301">
        <v>42366</v>
      </c>
      <c r="J293" s="373">
        <f t="shared" si="135"/>
        <v>88</v>
      </c>
      <c r="K293" s="271">
        <v>0</v>
      </c>
      <c r="L293" s="134" t="s">
        <v>15</v>
      </c>
      <c r="M293" s="124"/>
      <c r="N293" s="165"/>
      <c r="O293" s="165"/>
      <c r="P293" s="165"/>
      <c r="Q293" s="165"/>
      <c r="R293" s="165"/>
      <c r="S293" s="165"/>
      <c r="T293" s="165"/>
      <c r="U293" s="200"/>
      <c r="V293" s="200"/>
      <c r="W293" s="200"/>
      <c r="X293" s="125"/>
      <c r="Y293" s="124"/>
      <c r="Z293" s="224"/>
      <c r="AA293" s="224"/>
      <c r="AB293" s="230"/>
      <c r="AC293" s="233"/>
      <c r="AD293" s="233"/>
      <c r="AE293" s="236"/>
      <c r="AF293" s="240"/>
      <c r="AG293" s="247"/>
      <c r="AH293" s="161"/>
      <c r="AI293" s="161"/>
      <c r="AJ293" s="161"/>
      <c r="AK293" s="249"/>
      <c r="AL293" s="135"/>
      <c r="AM293" s="135"/>
      <c r="AN293" s="135"/>
      <c r="AO293" s="135"/>
      <c r="AP293" s="135"/>
      <c r="AQ293" s="135"/>
      <c r="AR293" s="160">
        <v>0.32</v>
      </c>
      <c r="AS293" s="160">
        <v>0.34</v>
      </c>
      <c r="AT293" s="149">
        <v>0.34</v>
      </c>
      <c r="AU293" s="249"/>
      <c r="AV293" s="135"/>
      <c r="AW293" s="135"/>
      <c r="AX293" s="170" t="s">
        <v>15</v>
      </c>
      <c r="AY293" s="147">
        <f>SUM($S293:AJ293)</f>
        <v>0</v>
      </c>
      <c r="AZ293" s="385" t="str">
        <f t="shared" ref="AZ293" si="149">IF(AY294&lt;AY293,"ATRASADA",IF(AY294=0,"OBRA A INICIAR",IF(BA293&gt;=1,"CONCLUÍDA",IF(AY294&gt;AY293,"ADIANTADA","CONFORME O PREVISTO"))))</f>
        <v>OBRA A INICIAR</v>
      </c>
      <c r="BA293" s="386">
        <f>SUM(M294:AJ294,K293)</f>
        <v>0</v>
      </c>
      <c r="BB293" s="155"/>
      <c r="BC293" s="195"/>
      <c r="BD293" s="195"/>
      <c r="BE293" s="195"/>
      <c r="BF293" s="195"/>
      <c r="BG293" s="195"/>
      <c r="BH293" s="195"/>
      <c r="BI293" s="195"/>
      <c r="BJ293" s="195"/>
      <c r="BK293" s="159"/>
      <c r="BL293" s="159"/>
      <c r="BM293" s="159"/>
      <c r="BN293" s="159"/>
      <c r="BO293" s="159"/>
    </row>
    <row r="294" spans="1:67" s="104" customFormat="1" ht="39.950000000000003" customHeight="1" x14ac:dyDescent="0.35">
      <c r="A294" s="352"/>
      <c r="B294" s="303"/>
      <c r="C294" s="299"/>
      <c r="D294" s="299"/>
      <c r="E294" s="265"/>
      <c r="F294" s="289"/>
      <c r="G294" s="298"/>
      <c r="H294" s="300"/>
      <c r="I294" s="301"/>
      <c r="J294" s="372"/>
      <c r="K294" s="271"/>
      <c r="L294" s="134" t="s">
        <v>16</v>
      </c>
      <c r="M294" s="124"/>
      <c r="N294" s="165"/>
      <c r="O294" s="165"/>
      <c r="P294" s="165"/>
      <c r="Q294" s="165"/>
      <c r="R294" s="165"/>
      <c r="S294" s="165"/>
      <c r="T294" s="165"/>
      <c r="U294" s="200"/>
      <c r="V294" s="200"/>
      <c r="W294" s="200">
        <v>0</v>
      </c>
      <c r="X294" s="125">
        <v>0</v>
      </c>
      <c r="Y294" s="124"/>
      <c r="Z294" s="224"/>
      <c r="AA294" s="224"/>
      <c r="AB294" s="230"/>
      <c r="AC294" s="233"/>
      <c r="AD294" s="233"/>
      <c r="AE294" s="236"/>
      <c r="AF294" s="240"/>
      <c r="AG294" s="247"/>
      <c r="AH294" s="251">
        <v>0</v>
      </c>
      <c r="AI294" s="254">
        <v>0</v>
      </c>
      <c r="AJ294" s="149">
        <v>0</v>
      </c>
      <c r="AK294" s="163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70" t="s">
        <v>16</v>
      </c>
      <c r="AY294" s="148">
        <f>SUM($S294:AJ294)</f>
        <v>0</v>
      </c>
      <c r="AZ294" s="385"/>
      <c r="BA294" s="386"/>
      <c r="BB294" s="155"/>
      <c r="BC294" s="195"/>
      <c r="BD294" s="195"/>
      <c r="BE294" s="195"/>
      <c r="BF294" s="195"/>
      <c r="BG294" s="195"/>
      <c r="BH294" s="195"/>
      <c r="BI294" s="195"/>
      <c r="BJ294" s="195"/>
      <c r="BK294" s="159"/>
      <c r="BL294" s="159"/>
      <c r="BM294" s="159"/>
      <c r="BN294" s="159"/>
      <c r="BO294" s="159"/>
    </row>
    <row r="295" spans="1:67" s="104" customFormat="1" ht="39.950000000000003" customHeight="1" x14ac:dyDescent="0.35">
      <c r="A295" s="352"/>
      <c r="B295" s="303" t="s">
        <v>187</v>
      </c>
      <c r="C295" s="299" t="s">
        <v>9</v>
      </c>
      <c r="D295" s="299" t="s">
        <v>9</v>
      </c>
      <c r="E295" s="260" t="s">
        <v>37</v>
      </c>
      <c r="F295" s="276" t="s">
        <v>38</v>
      </c>
      <c r="G295" s="278" t="s">
        <v>38</v>
      </c>
      <c r="H295" s="300">
        <v>41395</v>
      </c>
      <c r="I295" s="301">
        <v>41698</v>
      </c>
      <c r="J295" s="373">
        <f t="shared" si="135"/>
        <v>303</v>
      </c>
      <c r="K295" s="271">
        <v>0</v>
      </c>
      <c r="L295" s="134" t="s">
        <v>15</v>
      </c>
      <c r="M295" s="124"/>
      <c r="N295" s="165"/>
      <c r="O295" s="165">
        <v>0.06</v>
      </c>
      <c r="P295" s="165">
        <v>0.09</v>
      </c>
      <c r="Q295" s="165">
        <v>7.0000000000000007E-2</v>
      </c>
      <c r="R295" s="165">
        <v>0.02</v>
      </c>
      <c r="S295" s="165">
        <v>0.02</v>
      </c>
      <c r="T295" s="165">
        <v>0.1</v>
      </c>
      <c r="U295" s="200">
        <v>0.12</v>
      </c>
      <c r="V295" s="200">
        <v>0.15</v>
      </c>
      <c r="W295" s="200">
        <v>0.17</v>
      </c>
      <c r="X295" s="125">
        <v>0.2</v>
      </c>
      <c r="Y295" s="124"/>
      <c r="Z295" s="224"/>
      <c r="AA295" s="224"/>
      <c r="AB295" s="230"/>
      <c r="AC295" s="233"/>
      <c r="AD295" s="233"/>
      <c r="AE295" s="236"/>
      <c r="AF295" s="240"/>
      <c r="AG295" s="247"/>
      <c r="AH295" s="251"/>
      <c r="AI295" s="254"/>
      <c r="AJ295" s="149"/>
      <c r="AK295" s="163"/>
      <c r="AL295" s="204"/>
      <c r="AM295" s="209"/>
      <c r="AN295" s="222"/>
      <c r="AO295" s="222"/>
      <c r="AP295" s="228"/>
      <c r="AQ295" s="232"/>
      <c r="AR295" s="234"/>
      <c r="AS295" s="135"/>
      <c r="AT295" s="135"/>
      <c r="AU295" s="249"/>
      <c r="AV295" s="252"/>
      <c r="AW295" s="135"/>
      <c r="AX295" s="170" t="s">
        <v>15</v>
      </c>
      <c r="AY295" s="147">
        <f>SUM($S295:AJ295)</f>
        <v>0.76</v>
      </c>
      <c r="AZ295" s="385" t="str">
        <f t="shared" ref="AZ295" si="150">IF(AY296&lt;AY295,"ATRASADA",IF(AY296=0,"OBRA A INICIAR",IF(BA295&gt;=1,"CONCLUÍDA",IF(AY296&gt;AY295,"ADIANTADA","CONFORME O PREVISTO"))))</f>
        <v>CONCLUÍDA</v>
      </c>
      <c r="BA295" s="386">
        <f>SUM(M296:AJ296,K295)</f>
        <v>1</v>
      </c>
      <c r="BB295" s="155"/>
      <c r="BC295" s="195"/>
      <c r="BD295" s="195"/>
      <c r="BE295" s="195"/>
      <c r="BF295" s="195"/>
      <c r="BG295" s="195"/>
      <c r="BH295" s="195"/>
      <c r="BI295" s="195"/>
      <c r="BJ295" s="195"/>
      <c r="BK295" s="159"/>
      <c r="BL295" s="159"/>
      <c r="BM295" s="159"/>
      <c r="BN295" s="159"/>
      <c r="BO295" s="159"/>
    </row>
    <row r="296" spans="1:67" s="104" customFormat="1" ht="39.950000000000003" customHeight="1" thickBot="1" x14ac:dyDescent="0.4">
      <c r="A296" s="353"/>
      <c r="B296" s="335"/>
      <c r="C296" s="333"/>
      <c r="D296" s="333"/>
      <c r="E296" s="262"/>
      <c r="F296" s="277"/>
      <c r="G296" s="279"/>
      <c r="H296" s="347"/>
      <c r="I296" s="343"/>
      <c r="J296" s="371"/>
      <c r="K296" s="271"/>
      <c r="L296" s="136" t="s">
        <v>16</v>
      </c>
      <c r="M296" s="131"/>
      <c r="N296" s="123"/>
      <c r="O296" s="123">
        <v>0.06</v>
      </c>
      <c r="P296" s="123">
        <v>0.09</v>
      </c>
      <c r="Q296" s="123">
        <v>7.0000000000000007E-2</v>
      </c>
      <c r="R296" s="123">
        <v>0.02</v>
      </c>
      <c r="S296" s="123">
        <v>0.02</v>
      </c>
      <c r="T296" s="123">
        <v>0.4</v>
      </c>
      <c r="U296" s="123">
        <v>0.18</v>
      </c>
      <c r="V296" s="123">
        <v>0.04</v>
      </c>
      <c r="W296" s="123">
        <v>0</v>
      </c>
      <c r="X296" s="132">
        <v>0.12</v>
      </c>
      <c r="Y296" s="131"/>
      <c r="Z296" s="123">
        <v>0</v>
      </c>
      <c r="AA296" s="123"/>
      <c r="AB296" s="123">
        <v>0</v>
      </c>
      <c r="AC296" s="123">
        <v>0</v>
      </c>
      <c r="AD296" s="123">
        <v>0</v>
      </c>
      <c r="AE296" s="123">
        <v>0</v>
      </c>
      <c r="AF296" s="123">
        <v>0</v>
      </c>
      <c r="AG296" s="123">
        <v>0</v>
      </c>
      <c r="AH296" s="123">
        <v>0</v>
      </c>
      <c r="AI296" s="123">
        <v>0</v>
      </c>
      <c r="AJ296" s="395">
        <v>0</v>
      </c>
      <c r="AK296" s="163"/>
      <c r="AL296" s="204"/>
      <c r="AM296" s="209"/>
      <c r="AN296" s="222"/>
      <c r="AO296" s="222"/>
      <c r="AP296" s="228"/>
      <c r="AQ296" s="232"/>
      <c r="AR296" s="234"/>
      <c r="AS296" s="243"/>
      <c r="AT296" s="243"/>
      <c r="AU296" s="249"/>
      <c r="AV296" s="252"/>
      <c r="AW296" s="258"/>
      <c r="AX296" s="171" t="s">
        <v>16</v>
      </c>
      <c r="AY296" s="148">
        <f>SUM($S296:AJ296)</f>
        <v>0.76000000000000012</v>
      </c>
      <c r="AZ296" s="389"/>
      <c r="BA296" s="390"/>
      <c r="BB296" s="155"/>
      <c r="BC296" s="194"/>
      <c r="BD296" s="194"/>
      <c r="BE296" s="194"/>
      <c r="BF296" s="194"/>
      <c r="BG296" s="194"/>
      <c r="BH296" s="194"/>
      <c r="BI296" s="194"/>
      <c r="BJ296" s="194"/>
    </row>
    <row r="297" spans="1:67" s="104" customFormat="1" x14ac:dyDescent="0.3">
      <c r="A297" s="158"/>
      <c r="B297" s="120"/>
      <c r="C297" s="105"/>
      <c r="D297" s="105"/>
      <c r="E297" s="138"/>
      <c r="F297" s="138"/>
      <c r="G297" s="139"/>
      <c r="H297" s="108"/>
      <c r="I297" s="108"/>
      <c r="J297" s="108"/>
      <c r="K297" s="108"/>
      <c r="L297" s="140"/>
      <c r="M297" s="141"/>
      <c r="N297" s="141"/>
      <c r="O297" s="141"/>
      <c r="P297" s="141"/>
      <c r="Q297" s="141"/>
      <c r="R297" s="141"/>
      <c r="S297" s="141"/>
      <c r="T297" s="141"/>
      <c r="U297" s="141"/>
      <c r="V297" s="121"/>
      <c r="W297" s="121"/>
      <c r="X297" s="121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0"/>
      <c r="AY297" s="120"/>
      <c r="AZ297" s="120"/>
      <c r="BA297" s="120"/>
      <c r="BC297" s="194"/>
      <c r="BD297" s="194"/>
      <c r="BE297" s="194"/>
      <c r="BF297" s="194"/>
      <c r="BG297" s="194"/>
      <c r="BH297" s="194"/>
      <c r="BI297" s="194"/>
      <c r="BJ297" s="194"/>
    </row>
    <row r="298" spans="1:67" x14ac:dyDescent="0.3">
      <c r="AZ298" s="143"/>
      <c r="BA298" s="203"/>
      <c r="BB298"/>
    </row>
    <row r="299" spans="1:67" x14ac:dyDescent="0.3">
      <c r="AZ299" s="201"/>
      <c r="BA299" s="202"/>
      <c r="BB299"/>
    </row>
  </sheetData>
  <sheetProtection password="F559" sheet="1" objects="1" scenarios="1" selectLockedCells="1" selectUnlockedCells="1"/>
  <customSheetViews>
    <customSheetView guid="{47FBA493-F750-46BA-9B24-E563C4FA5430}" scale="80" showPageBreaks="1" showGridLines="0" fitToPage="1" printArea="1" showAutoFilter="1" hiddenRows="1" view="pageBreakPreview">
      <pane xSplit="2" ySplit="6" topLeftCell="C274" activePane="bottomRight" state="frozen"/>
      <selection pane="bottomRight" activeCell="F281" sqref="F281:F282"/>
      <pageMargins left="0.27" right="0.18" top="0.35" bottom="0.39" header="0.2" footer="0.2"/>
      <pageSetup paperSize="8" scale="40" fitToHeight="0" orientation="landscape" r:id="rId1"/>
      <headerFooter>
        <oddFooter>&amp;RPágina &amp;P de &amp;N</oddFooter>
      </headerFooter>
      <autoFilter ref="A6:X470"/>
    </customSheetView>
  </customSheetViews>
  <mergeCells count="1755">
    <mergeCell ref="AZ239:AZ240"/>
    <mergeCell ref="BA239:BA240"/>
    <mergeCell ref="BA275:BA276"/>
    <mergeCell ref="BA247:BA248"/>
    <mergeCell ref="AZ249:AZ250"/>
    <mergeCell ref="BA249:BA250"/>
    <mergeCell ref="AZ251:AZ252"/>
    <mergeCell ref="BA251:BA252"/>
    <mergeCell ref="AZ253:AZ254"/>
    <mergeCell ref="BA253:BA254"/>
    <mergeCell ref="AZ255:AZ256"/>
    <mergeCell ref="BA255:BA256"/>
    <mergeCell ref="AZ257:AZ258"/>
    <mergeCell ref="BA257:BA258"/>
    <mergeCell ref="BA265:BA266"/>
    <mergeCell ref="AZ267:AZ268"/>
    <mergeCell ref="BA267:BA268"/>
    <mergeCell ref="AZ269:AZ270"/>
    <mergeCell ref="AZ259:AZ260"/>
    <mergeCell ref="BA259:BA260"/>
    <mergeCell ref="AZ261:AZ262"/>
    <mergeCell ref="BA261:BA262"/>
    <mergeCell ref="AZ263:AZ264"/>
    <mergeCell ref="BA263:BA264"/>
    <mergeCell ref="AZ265:AZ266"/>
    <mergeCell ref="BA269:BA270"/>
    <mergeCell ref="AZ271:AZ272"/>
    <mergeCell ref="AZ241:AZ242"/>
    <mergeCell ref="BA241:BA242"/>
    <mergeCell ref="BA271:BA272"/>
    <mergeCell ref="AZ273:AZ274"/>
    <mergeCell ref="AZ243:AZ244"/>
    <mergeCell ref="AZ295:AZ296"/>
    <mergeCell ref="BA295:BA296"/>
    <mergeCell ref="AZ277:AZ278"/>
    <mergeCell ref="BA277:BA278"/>
    <mergeCell ref="AZ279:AZ280"/>
    <mergeCell ref="BA279:BA280"/>
    <mergeCell ref="AZ281:AZ282"/>
    <mergeCell ref="BA281:BA282"/>
    <mergeCell ref="AZ283:AZ284"/>
    <mergeCell ref="BA283:BA284"/>
    <mergeCell ref="AZ285:AZ286"/>
    <mergeCell ref="BA285:BA286"/>
    <mergeCell ref="AZ287:AZ288"/>
    <mergeCell ref="BA287:BA288"/>
    <mergeCell ref="AZ289:AZ290"/>
    <mergeCell ref="BA289:BA290"/>
    <mergeCell ref="AZ291:AZ292"/>
    <mergeCell ref="BA291:BA292"/>
    <mergeCell ref="AZ293:AZ294"/>
    <mergeCell ref="BA293:BA294"/>
    <mergeCell ref="BA243:BA244"/>
    <mergeCell ref="BA273:BA274"/>
    <mergeCell ref="AZ275:AZ276"/>
    <mergeCell ref="AZ245:AZ246"/>
    <mergeCell ref="BA245:BA246"/>
    <mergeCell ref="AZ247:AZ248"/>
    <mergeCell ref="AZ203:AZ204"/>
    <mergeCell ref="BA203:BA204"/>
    <mergeCell ref="AZ205:AZ206"/>
    <mergeCell ref="BA205:BA206"/>
    <mergeCell ref="AZ207:AZ208"/>
    <mergeCell ref="BA207:BA208"/>
    <mergeCell ref="AZ209:AZ210"/>
    <mergeCell ref="BA209:BA210"/>
    <mergeCell ref="AZ211:AZ212"/>
    <mergeCell ref="BA211:BA212"/>
    <mergeCell ref="AZ213:AZ214"/>
    <mergeCell ref="BA213:BA214"/>
    <mergeCell ref="AZ215:AZ216"/>
    <mergeCell ref="BA215:BA216"/>
    <mergeCell ref="AZ217:AZ218"/>
    <mergeCell ref="BA217:BA218"/>
    <mergeCell ref="AZ219:AZ220"/>
    <mergeCell ref="BA219:BA220"/>
    <mergeCell ref="BA221:BA222"/>
    <mergeCell ref="AZ223:AZ224"/>
    <mergeCell ref="BA223:BA224"/>
    <mergeCell ref="AZ225:AZ226"/>
    <mergeCell ref="BA225:BA226"/>
    <mergeCell ref="AZ229:AZ230"/>
    <mergeCell ref="BA229:BA230"/>
    <mergeCell ref="AZ233:AZ234"/>
    <mergeCell ref="BA233:BA234"/>
    <mergeCell ref="AZ237:AZ238"/>
    <mergeCell ref="BA237:BA238"/>
    <mergeCell ref="AZ185:AZ186"/>
    <mergeCell ref="BA185:BA186"/>
    <mergeCell ref="AZ187:AZ188"/>
    <mergeCell ref="BA187:BA188"/>
    <mergeCell ref="AZ189:AZ190"/>
    <mergeCell ref="BA189:BA190"/>
    <mergeCell ref="AZ191:AZ192"/>
    <mergeCell ref="BA191:BA192"/>
    <mergeCell ref="AZ193:AZ194"/>
    <mergeCell ref="BA193:BA194"/>
    <mergeCell ref="AZ195:AZ196"/>
    <mergeCell ref="BA195:BA196"/>
    <mergeCell ref="AZ197:AZ198"/>
    <mergeCell ref="BA197:BA198"/>
    <mergeCell ref="AZ199:AZ200"/>
    <mergeCell ref="BA199:BA200"/>
    <mergeCell ref="AZ201:AZ202"/>
    <mergeCell ref="BA201:BA202"/>
    <mergeCell ref="AZ221:AZ222"/>
    <mergeCell ref="AZ231:AZ232"/>
    <mergeCell ref="BA231:BA232"/>
    <mergeCell ref="AZ235:AZ236"/>
    <mergeCell ref="BA235:BA236"/>
    <mergeCell ref="AZ167:AZ168"/>
    <mergeCell ref="BA167:BA168"/>
    <mergeCell ref="AZ169:AZ170"/>
    <mergeCell ref="BA169:BA170"/>
    <mergeCell ref="AZ171:AZ172"/>
    <mergeCell ref="BA171:BA172"/>
    <mergeCell ref="AZ173:AZ174"/>
    <mergeCell ref="BA173:BA174"/>
    <mergeCell ref="AZ175:AZ176"/>
    <mergeCell ref="BA175:BA176"/>
    <mergeCell ref="AZ177:AZ178"/>
    <mergeCell ref="BA177:BA178"/>
    <mergeCell ref="AZ179:AZ180"/>
    <mergeCell ref="BA179:BA180"/>
    <mergeCell ref="AZ181:AZ182"/>
    <mergeCell ref="BA181:BA182"/>
    <mergeCell ref="AZ183:AZ184"/>
    <mergeCell ref="BA183:BA184"/>
    <mergeCell ref="AZ149:AZ150"/>
    <mergeCell ref="BA149:BA150"/>
    <mergeCell ref="AZ151:AZ152"/>
    <mergeCell ref="BA151:BA152"/>
    <mergeCell ref="AZ153:AZ154"/>
    <mergeCell ref="BA153:BA154"/>
    <mergeCell ref="AZ155:AZ156"/>
    <mergeCell ref="BA155:BA156"/>
    <mergeCell ref="AZ157:AZ158"/>
    <mergeCell ref="BA157:BA158"/>
    <mergeCell ref="AZ159:AZ160"/>
    <mergeCell ref="BA159:BA160"/>
    <mergeCell ref="AZ161:AZ162"/>
    <mergeCell ref="BA161:BA162"/>
    <mergeCell ref="AZ163:AZ164"/>
    <mergeCell ref="BA163:BA164"/>
    <mergeCell ref="AZ165:AZ166"/>
    <mergeCell ref="BA165:BA166"/>
    <mergeCell ref="AZ131:AZ132"/>
    <mergeCell ref="BA131:BA132"/>
    <mergeCell ref="AZ133:AZ134"/>
    <mergeCell ref="BA133:BA134"/>
    <mergeCell ref="AZ135:AZ136"/>
    <mergeCell ref="BA135:BA136"/>
    <mergeCell ref="AZ137:AZ138"/>
    <mergeCell ref="BA137:BA138"/>
    <mergeCell ref="AZ139:AZ140"/>
    <mergeCell ref="BA139:BA140"/>
    <mergeCell ref="AZ141:AZ142"/>
    <mergeCell ref="BA141:BA142"/>
    <mergeCell ref="AZ143:AZ144"/>
    <mergeCell ref="BA143:BA144"/>
    <mergeCell ref="AZ145:AZ146"/>
    <mergeCell ref="BA145:BA146"/>
    <mergeCell ref="AZ147:AZ148"/>
    <mergeCell ref="BA147:BA148"/>
    <mergeCell ref="AZ113:AZ114"/>
    <mergeCell ref="BA113:BA114"/>
    <mergeCell ref="AZ115:AZ116"/>
    <mergeCell ref="BA115:BA116"/>
    <mergeCell ref="AZ117:AZ118"/>
    <mergeCell ref="BA117:BA118"/>
    <mergeCell ref="AZ119:AZ120"/>
    <mergeCell ref="BA119:BA120"/>
    <mergeCell ref="AZ121:AZ122"/>
    <mergeCell ref="BA121:BA122"/>
    <mergeCell ref="AZ123:AZ124"/>
    <mergeCell ref="BA123:BA124"/>
    <mergeCell ref="AZ125:AZ126"/>
    <mergeCell ref="BA125:BA126"/>
    <mergeCell ref="AZ127:AZ128"/>
    <mergeCell ref="BA127:BA128"/>
    <mergeCell ref="AZ129:AZ130"/>
    <mergeCell ref="BA129:BA130"/>
    <mergeCell ref="AZ95:AZ96"/>
    <mergeCell ref="BA95:BA96"/>
    <mergeCell ref="AZ97:AZ98"/>
    <mergeCell ref="BA97:BA98"/>
    <mergeCell ref="AZ99:AZ100"/>
    <mergeCell ref="BA99:BA100"/>
    <mergeCell ref="AZ101:AZ102"/>
    <mergeCell ref="BA101:BA102"/>
    <mergeCell ref="AZ103:AZ104"/>
    <mergeCell ref="BA103:BA104"/>
    <mergeCell ref="AZ105:AZ106"/>
    <mergeCell ref="BA105:BA106"/>
    <mergeCell ref="AZ107:AZ108"/>
    <mergeCell ref="BA107:BA108"/>
    <mergeCell ref="AZ109:AZ110"/>
    <mergeCell ref="BA109:BA110"/>
    <mergeCell ref="AZ111:AZ112"/>
    <mergeCell ref="BA111:BA112"/>
    <mergeCell ref="AZ77:AZ78"/>
    <mergeCell ref="BA77:BA78"/>
    <mergeCell ref="AZ79:AZ80"/>
    <mergeCell ref="BA79:BA80"/>
    <mergeCell ref="AZ81:AZ82"/>
    <mergeCell ref="BA81:BA82"/>
    <mergeCell ref="AZ83:AZ84"/>
    <mergeCell ref="BA83:BA84"/>
    <mergeCell ref="AZ85:AZ86"/>
    <mergeCell ref="BA85:BA86"/>
    <mergeCell ref="AZ87:AZ88"/>
    <mergeCell ref="BA87:BA88"/>
    <mergeCell ref="AZ89:AZ90"/>
    <mergeCell ref="BA89:BA90"/>
    <mergeCell ref="AZ91:AZ92"/>
    <mergeCell ref="BA91:BA92"/>
    <mergeCell ref="AZ93:AZ94"/>
    <mergeCell ref="BA93:BA94"/>
    <mergeCell ref="AZ59:AZ60"/>
    <mergeCell ref="BA59:BA60"/>
    <mergeCell ref="AZ61:AZ62"/>
    <mergeCell ref="BA61:BA62"/>
    <mergeCell ref="AZ63:AZ64"/>
    <mergeCell ref="BA63:BA64"/>
    <mergeCell ref="AZ65:AZ66"/>
    <mergeCell ref="BA65:BA66"/>
    <mergeCell ref="AZ67:AZ68"/>
    <mergeCell ref="BA67:BA68"/>
    <mergeCell ref="AZ69:AZ70"/>
    <mergeCell ref="BA69:BA70"/>
    <mergeCell ref="AZ71:AZ72"/>
    <mergeCell ref="BA71:BA72"/>
    <mergeCell ref="AZ73:AZ74"/>
    <mergeCell ref="BA73:BA74"/>
    <mergeCell ref="AZ75:AZ76"/>
    <mergeCell ref="BA75:BA76"/>
    <mergeCell ref="AZ41:AZ42"/>
    <mergeCell ref="BA41:BA42"/>
    <mergeCell ref="AZ43:AZ44"/>
    <mergeCell ref="BA43:BA44"/>
    <mergeCell ref="AZ45:AZ46"/>
    <mergeCell ref="BA45:BA46"/>
    <mergeCell ref="AZ47:AZ48"/>
    <mergeCell ref="BA47:BA48"/>
    <mergeCell ref="AZ49:AZ50"/>
    <mergeCell ref="BA49:BA50"/>
    <mergeCell ref="AZ51:AZ52"/>
    <mergeCell ref="BA51:BA52"/>
    <mergeCell ref="AZ53:AZ54"/>
    <mergeCell ref="BA53:BA54"/>
    <mergeCell ref="AZ55:AZ56"/>
    <mergeCell ref="BA55:BA56"/>
    <mergeCell ref="AZ57:AZ58"/>
    <mergeCell ref="BA57:BA58"/>
    <mergeCell ref="AZ23:AZ24"/>
    <mergeCell ref="BA23:BA24"/>
    <mergeCell ref="AZ25:AZ26"/>
    <mergeCell ref="BA25:BA26"/>
    <mergeCell ref="AZ27:AZ28"/>
    <mergeCell ref="BA27:BA28"/>
    <mergeCell ref="AZ29:AZ30"/>
    <mergeCell ref="BA29:BA30"/>
    <mergeCell ref="AZ31:AZ32"/>
    <mergeCell ref="BA31:BA32"/>
    <mergeCell ref="AZ33:AZ34"/>
    <mergeCell ref="BA33:BA34"/>
    <mergeCell ref="AZ35:AZ36"/>
    <mergeCell ref="BA35:BA36"/>
    <mergeCell ref="AZ37:AZ38"/>
    <mergeCell ref="BA37:BA38"/>
    <mergeCell ref="AZ39:AZ40"/>
    <mergeCell ref="BA39:BA40"/>
    <mergeCell ref="AX5:BA5"/>
    <mergeCell ref="AX6:AY6"/>
    <mergeCell ref="AZ7:AZ8"/>
    <mergeCell ref="BA7:BA8"/>
    <mergeCell ref="AZ9:AZ10"/>
    <mergeCell ref="BA9:BA10"/>
    <mergeCell ref="AZ11:AZ12"/>
    <mergeCell ref="BA11:BA12"/>
    <mergeCell ref="AZ13:AZ14"/>
    <mergeCell ref="BA13:BA14"/>
    <mergeCell ref="AZ15:AZ16"/>
    <mergeCell ref="BA15:BA16"/>
    <mergeCell ref="AZ17:AZ18"/>
    <mergeCell ref="BA17:BA18"/>
    <mergeCell ref="AZ19:AZ20"/>
    <mergeCell ref="BA19:BA20"/>
    <mergeCell ref="AZ21:AZ22"/>
    <mergeCell ref="BA21:BA22"/>
    <mergeCell ref="A139:A170"/>
    <mergeCell ref="J289:J290"/>
    <mergeCell ref="J291:J292"/>
    <mergeCell ref="J293:J294"/>
    <mergeCell ref="J295:J296"/>
    <mergeCell ref="J261:J262"/>
    <mergeCell ref="J263:J264"/>
    <mergeCell ref="J265:J266"/>
    <mergeCell ref="J267:J268"/>
    <mergeCell ref="J269:J270"/>
    <mergeCell ref="J271:J272"/>
    <mergeCell ref="J273:J274"/>
    <mergeCell ref="J275:J276"/>
    <mergeCell ref="J225:J226"/>
    <mergeCell ref="J229:J230"/>
    <mergeCell ref="J231:J232"/>
    <mergeCell ref="J251:J252"/>
    <mergeCell ref="J253:J254"/>
    <mergeCell ref="J255:J256"/>
    <mergeCell ref="J257:J258"/>
    <mergeCell ref="J259:J260"/>
    <mergeCell ref="J215:J216"/>
    <mergeCell ref="J217:J218"/>
    <mergeCell ref="J219:J220"/>
    <mergeCell ref="J221:J222"/>
    <mergeCell ref="J223:J224"/>
    <mergeCell ref="J181:J182"/>
    <mergeCell ref="J183:J184"/>
    <mergeCell ref="J185:J186"/>
    <mergeCell ref="J187:J188"/>
    <mergeCell ref="J189:J190"/>
    <mergeCell ref="J191:J192"/>
    <mergeCell ref="A5:A6"/>
    <mergeCell ref="J277:J278"/>
    <mergeCell ref="J279:J280"/>
    <mergeCell ref="J281:J282"/>
    <mergeCell ref="J283:J284"/>
    <mergeCell ref="J285:J286"/>
    <mergeCell ref="J287:J288"/>
    <mergeCell ref="J199:J200"/>
    <mergeCell ref="J201:J202"/>
    <mergeCell ref="J203:J204"/>
    <mergeCell ref="J205:J206"/>
    <mergeCell ref="J207:J208"/>
    <mergeCell ref="J209:J210"/>
    <mergeCell ref="J211:J212"/>
    <mergeCell ref="J213:J214"/>
    <mergeCell ref="J233:J234"/>
    <mergeCell ref="J235:J236"/>
    <mergeCell ref="J237:J238"/>
    <mergeCell ref="J239:J240"/>
    <mergeCell ref="J241:J242"/>
    <mergeCell ref="J243:J244"/>
    <mergeCell ref="J245:J246"/>
    <mergeCell ref="J247:J248"/>
    <mergeCell ref="J249:J250"/>
    <mergeCell ref="J165:J166"/>
    <mergeCell ref="J167:J168"/>
    <mergeCell ref="J169:J170"/>
    <mergeCell ref="J171:J172"/>
    <mergeCell ref="J173:J174"/>
    <mergeCell ref="J175:J176"/>
    <mergeCell ref="J177:J178"/>
    <mergeCell ref="J179:J180"/>
    <mergeCell ref="J193:J194"/>
    <mergeCell ref="J195:J196"/>
    <mergeCell ref="J197:J198"/>
    <mergeCell ref="J133:J134"/>
    <mergeCell ref="J135:J136"/>
    <mergeCell ref="J137:J138"/>
    <mergeCell ref="J139:J140"/>
    <mergeCell ref="J141:J142"/>
    <mergeCell ref="J143:J144"/>
    <mergeCell ref="J145:J146"/>
    <mergeCell ref="J147:J148"/>
    <mergeCell ref="J149:J150"/>
    <mergeCell ref="J151:J152"/>
    <mergeCell ref="J153:J154"/>
    <mergeCell ref="J155:J156"/>
    <mergeCell ref="J157:J158"/>
    <mergeCell ref="J159:J160"/>
    <mergeCell ref="J161:J162"/>
    <mergeCell ref="J163:J164"/>
    <mergeCell ref="J99:J100"/>
    <mergeCell ref="J101:J102"/>
    <mergeCell ref="J103:J104"/>
    <mergeCell ref="J105:J106"/>
    <mergeCell ref="J107:J108"/>
    <mergeCell ref="J109:J110"/>
    <mergeCell ref="J111:J112"/>
    <mergeCell ref="J113:J114"/>
    <mergeCell ref="J115:J116"/>
    <mergeCell ref="J117:J118"/>
    <mergeCell ref="J119:J120"/>
    <mergeCell ref="J121:J122"/>
    <mergeCell ref="J123:J124"/>
    <mergeCell ref="J125:J126"/>
    <mergeCell ref="J127:J128"/>
    <mergeCell ref="J129:J130"/>
    <mergeCell ref="J131:J132"/>
    <mergeCell ref="J75:J76"/>
    <mergeCell ref="J77:J78"/>
    <mergeCell ref="J79:J80"/>
    <mergeCell ref="J81:J82"/>
    <mergeCell ref="J83:J84"/>
    <mergeCell ref="J85:J86"/>
    <mergeCell ref="J87:J88"/>
    <mergeCell ref="J89:J90"/>
    <mergeCell ref="J91:J92"/>
    <mergeCell ref="J93:J94"/>
    <mergeCell ref="J95:J96"/>
    <mergeCell ref="J97:J98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  <mergeCell ref="J61:J62"/>
    <mergeCell ref="J63:J64"/>
    <mergeCell ref="J65:J66"/>
    <mergeCell ref="J67:J68"/>
    <mergeCell ref="J69:J70"/>
    <mergeCell ref="J71:J72"/>
    <mergeCell ref="J73:J74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A275:A282"/>
    <mergeCell ref="A283:A290"/>
    <mergeCell ref="A291:A296"/>
    <mergeCell ref="A229:A274"/>
    <mergeCell ref="A223:A224"/>
    <mergeCell ref="A225:A226"/>
    <mergeCell ref="A171:A174"/>
    <mergeCell ref="A99:A138"/>
    <mergeCell ref="A9:A98"/>
    <mergeCell ref="B295:B296"/>
    <mergeCell ref="C295:C296"/>
    <mergeCell ref="D295:D296"/>
    <mergeCell ref="C209:C210"/>
    <mergeCell ref="B211:B212"/>
    <mergeCell ref="B213:B214"/>
    <mergeCell ref="B215:B216"/>
    <mergeCell ref="D215:D216"/>
    <mergeCell ref="D209:D210"/>
    <mergeCell ref="B137:B138"/>
    <mergeCell ref="B289:B290"/>
    <mergeCell ref="C289:C290"/>
    <mergeCell ref="D289:D290"/>
    <mergeCell ref="B287:B288"/>
    <mergeCell ref="C287:C288"/>
    <mergeCell ref="D287:D288"/>
    <mergeCell ref="C285:C286"/>
    <mergeCell ref="D285:D286"/>
    <mergeCell ref="B283:B284"/>
    <mergeCell ref="C283:C284"/>
    <mergeCell ref="D283:D284"/>
    <mergeCell ref="B159:B160"/>
    <mergeCell ref="C159:C160"/>
    <mergeCell ref="H295:H296"/>
    <mergeCell ref="I295:I296"/>
    <mergeCell ref="I275:I276"/>
    <mergeCell ref="I277:I278"/>
    <mergeCell ref="I279:I280"/>
    <mergeCell ref="I283:I284"/>
    <mergeCell ref="I285:I286"/>
    <mergeCell ref="I287:I288"/>
    <mergeCell ref="I289:I290"/>
    <mergeCell ref="D223:D224"/>
    <mergeCell ref="F223:F224"/>
    <mergeCell ref="G223:G224"/>
    <mergeCell ref="B293:B294"/>
    <mergeCell ref="C293:C294"/>
    <mergeCell ref="B291:B292"/>
    <mergeCell ref="C291:C292"/>
    <mergeCell ref="D291:D292"/>
    <mergeCell ref="H291:H292"/>
    <mergeCell ref="I291:I292"/>
    <mergeCell ref="I255:I256"/>
    <mergeCell ref="I257:I258"/>
    <mergeCell ref="I259:I260"/>
    <mergeCell ref="I261:I262"/>
    <mergeCell ref="I271:I272"/>
    <mergeCell ref="I273:I274"/>
    <mergeCell ref="I241:I242"/>
    <mergeCell ref="I249:I250"/>
    <mergeCell ref="I251:I252"/>
    <mergeCell ref="I253:I254"/>
    <mergeCell ref="I223:I224"/>
    <mergeCell ref="I225:I226"/>
    <mergeCell ref="I229:I230"/>
    <mergeCell ref="I231:I232"/>
    <mergeCell ref="I233:I234"/>
    <mergeCell ref="I235:I236"/>
    <mergeCell ref="I237:I238"/>
    <mergeCell ref="I239:I240"/>
    <mergeCell ref="I243:I244"/>
    <mergeCell ref="I245:I246"/>
    <mergeCell ref="I247:I248"/>
    <mergeCell ref="I177:I178"/>
    <mergeCell ref="I187:I188"/>
    <mergeCell ref="I189:I190"/>
    <mergeCell ref="I191:I192"/>
    <mergeCell ref="I193:I194"/>
    <mergeCell ref="I207:I208"/>
    <mergeCell ref="I209:I210"/>
    <mergeCell ref="I213:I214"/>
    <mergeCell ref="I215:I216"/>
    <mergeCell ref="I217:I218"/>
    <mergeCell ref="I195:I196"/>
    <mergeCell ref="I197:I198"/>
    <mergeCell ref="I199:I200"/>
    <mergeCell ref="I201:I202"/>
    <mergeCell ref="I203:I204"/>
    <mergeCell ref="I211:I212"/>
    <mergeCell ref="I219:I220"/>
    <mergeCell ref="I205:I206"/>
    <mergeCell ref="I71:I72"/>
    <mergeCell ref="I73:I74"/>
    <mergeCell ref="I75:I76"/>
    <mergeCell ref="I77:I78"/>
    <mergeCell ref="I123:I124"/>
    <mergeCell ref="I125:I126"/>
    <mergeCell ref="I137:I138"/>
    <mergeCell ref="I135:I136"/>
    <mergeCell ref="I131:I132"/>
    <mergeCell ref="I139:I140"/>
    <mergeCell ref="I141:I142"/>
    <mergeCell ref="I143:I144"/>
    <mergeCell ref="I145:I146"/>
    <mergeCell ref="I93:I94"/>
    <mergeCell ref="I95:I96"/>
    <mergeCell ref="I97:I98"/>
    <mergeCell ref="I99:I100"/>
    <mergeCell ref="I101:I102"/>
    <mergeCell ref="I103:I104"/>
    <mergeCell ref="I105:I106"/>
    <mergeCell ref="I107:I108"/>
    <mergeCell ref="I113:I114"/>
    <mergeCell ref="I115:I116"/>
    <mergeCell ref="I109:I110"/>
    <mergeCell ref="I111:I112"/>
    <mergeCell ref="I117:I118"/>
    <mergeCell ref="I119:I120"/>
    <mergeCell ref="I121:I122"/>
    <mergeCell ref="H249:H250"/>
    <mergeCell ref="H251:H252"/>
    <mergeCell ref="H253:H254"/>
    <mergeCell ref="H255:H256"/>
    <mergeCell ref="H283:H284"/>
    <mergeCell ref="H285:H286"/>
    <mergeCell ref="H287:H288"/>
    <mergeCell ref="H289:H290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63:I64"/>
    <mergeCell ref="I65:I66"/>
    <mergeCell ref="I67:I68"/>
    <mergeCell ref="I69:I70"/>
    <mergeCell ref="H139:H140"/>
    <mergeCell ref="H141:H142"/>
    <mergeCell ref="H143:H144"/>
    <mergeCell ref="H169:H170"/>
    <mergeCell ref="H165:H166"/>
    <mergeCell ref="H167:H168"/>
    <mergeCell ref="H145:H146"/>
    <mergeCell ref="H147:H148"/>
    <mergeCell ref="H151:H152"/>
    <mergeCell ref="H149:H150"/>
    <mergeCell ref="H159:H160"/>
    <mergeCell ref="H199:H200"/>
    <mergeCell ref="H201:H202"/>
    <mergeCell ref="H203:H204"/>
    <mergeCell ref="H197:H198"/>
    <mergeCell ref="H257:H258"/>
    <mergeCell ref="H211:H212"/>
    <mergeCell ref="H213:H214"/>
    <mergeCell ref="H215:H216"/>
    <mergeCell ref="H217:H218"/>
    <mergeCell ref="H219:H220"/>
    <mergeCell ref="H221:H222"/>
    <mergeCell ref="H247:H248"/>
    <mergeCell ref="H241:H242"/>
    <mergeCell ref="H243:H244"/>
    <mergeCell ref="H245:H246"/>
    <mergeCell ref="H205:H206"/>
    <mergeCell ref="H207:H208"/>
    <mergeCell ref="H223:H224"/>
    <mergeCell ref="H225:H226"/>
    <mergeCell ref="H229:H230"/>
    <mergeCell ref="H231:H232"/>
    <mergeCell ref="M5:X5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89:H90"/>
    <mergeCell ref="H91:H92"/>
    <mergeCell ref="H93:H94"/>
    <mergeCell ref="H83:H84"/>
    <mergeCell ref="I79:I80"/>
    <mergeCell ref="I81:I82"/>
    <mergeCell ref="I83:I84"/>
    <mergeCell ref="I85:I86"/>
    <mergeCell ref="I87:I88"/>
    <mergeCell ref="I89:I90"/>
    <mergeCell ref="I91:I92"/>
    <mergeCell ref="H63:H64"/>
    <mergeCell ref="H65:H66"/>
    <mergeCell ref="H55:H56"/>
    <mergeCell ref="H57:H58"/>
    <mergeCell ref="H59:H60"/>
    <mergeCell ref="H61:H62"/>
    <mergeCell ref="I55:I56"/>
    <mergeCell ref="H9:H10"/>
    <mergeCell ref="H177:H178"/>
    <mergeCell ref="H67:H68"/>
    <mergeCell ref="H69:H70"/>
    <mergeCell ref="H71:H72"/>
    <mergeCell ref="H73:H74"/>
    <mergeCell ref="H75:H76"/>
    <mergeCell ref="H77:H78"/>
    <mergeCell ref="H79:H80"/>
    <mergeCell ref="H81:H82"/>
    <mergeCell ref="H85:H86"/>
    <mergeCell ref="H87:H88"/>
    <mergeCell ref="H95:H96"/>
    <mergeCell ref="H97:H98"/>
    <mergeCell ref="H99:H100"/>
    <mergeCell ref="H101:H102"/>
    <mergeCell ref="H103:H104"/>
    <mergeCell ref="H105:H106"/>
    <mergeCell ref="H113:H114"/>
    <mergeCell ref="H115:H116"/>
    <mergeCell ref="H123:H124"/>
    <mergeCell ref="H125:H126"/>
    <mergeCell ref="H161:H162"/>
    <mergeCell ref="H163:H164"/>
    <mergeCell ref="H171:H172"/>
    <mergeCell ref="H173:H174"/>
    <mergeCell ref="H153:H154"/>
    <mergeCell ref="H155:H156"/>
    <mergeCell ref="H157:H158"/>
    <mergeCell ref="H175:H176"/>
    <mergeCell ref="H137:H138"/>
    <mergeCell ref="H135:H136"/>
    <mergeCell ref="B157:B158"/>
    <mergeCell ref="C157:C158"/>
    <mergeCell ref="D157:D158"/>
    <mergeCell ref="C143:C144"/>
    <mergeCell ref="D143:D144"/>
    <mergeCell ref="I165:I166"/>
    <mergeCell ref="H183:H184"/>
    <mergeCell ref="I167:I168"/>
    <mergeCell ref="I179:I180"/>
    <mergeCell ref="I181:I182"/>
    <mergeCell ref="I183:I184"/>
    <mergeCell ref="I185:I186"/>
    <mergeCell ref="I169:I170"/>
    <mergeCell ref="I161:I162"/>
    <mergeCell ref="I163:I164"/>
    <mergeCell ref="H179:H180"/>
    <mergeCell ref="H181:H182"/>
    <mergeCell ref="I147:I148"/>
    <mergeCell ref="I149:I150"/>
    <mergeCell ref="I151:I152"/>
    <mergeCell ref="I153:I154"/>
    <mergeCell ref="I155:I156"/>
    <mergeCell ref="I157:I158"/>
    <mergeCell ref="I159:I160"/>
    <mergeCell ref="H185:H186"/>
    <mergeCell ref="B185:B186"/>
    <mergeCell ref="C185:C186"/>
    <mergeCell ref="D185:D186"/>
    <mergeCell ref="B183:B184"/>
    <mergeCell ref="C183:C184"/>
    <mergeCell ref="D183:D184"/>
    <mergeCell ref="B177:B178"/>
    <mergeCell ref="B279:B280"/>
    <mergeCell ref="C279:C280"/>
    <mergeCell ref="B219:B220"/>
    <mergeCell ref="C219:C220"/>
    <mergeCell ref="H5:J5"/>
    <mergeCell ref="D5:D6"/>
    <mergeCell ref="I171:I172"/>
    <mergeCell ref="I173:I174"/>
    <mergeCell ref="I175:I176"/>
    <mergeCell ref="F7:F8"/>
    <mergeCell ref="G7:G8"/>
    <mergeCell ref="H7:H8"/>
    <mergeCell ref="B119:B120"/>
    <mergeCell ref="C119:C120"/>
    <mergeCell ref="H11:H12"/>
    <mergeCell ref="H13:H14"/>
    <mergeCell ref="H15:H16"/>
    <mergeCell ref="H17:H18"/>
    <mergeCell ref="H19:H20"/>
    <mergeCell ref="F169:F170"/>
    <mergeCell ref="I269:I270"/>
    <mergeCell ref="C271:C272"/>
    <mergeCell ref="G261:G262"/>
    <mergeCell ref="B267:B268"/>
    <mergeCell ref="C267:C268"/>
    <mergeCell ref="D267:D268"/>
    <mergeCell ref="B265:B266"/>
    <mergeCell ref="C265:C266"/>
    <mergeCell ref="D265:D266"/>
    <mergeCell ref="B263:B264"/>
    <mergeCell ref="D159:D160"/>
    <mergeCell ref="I263:I264"/>
    <mergeCell ref="B285:B286"/>
    <mergeCell ref="B277:B278"/>
    <mergeCell ref="C277:C278"/>
    <mergeCell ref="D277:D278"/>
    <mergeCell ref="B275:B276"/>
    <mergeCell ref="C275:C276"/>
    <mergeCell ref="D275:D276"/>
    <mergeCell ref="C137:C138"/>
    <mergeCell ref="B187:B188"/>
    <mergeCell ref="D203:D204"/>
    <mergeCell ref="B193:B194"/>
    <mergeCell ref="C205:C206"/>
    <mergeCell ref="D205:D206"/>
    <mergeCell ref="B205:B206"/>
    <mergeCell ref="D137:D138"/>
    <mergeCell ref="B281:B282"/>
    <mergeCell ref="C281:C282"/>
    <mergeCell ref="D281:D282"/>
    <mergeCell ref="C273:C274"/>
    <mergeCell ref="D273:D274"/>
    <mergeCell ref="B271:B272"/>
    <mergeCell ref="C255:C256"/>
    <mergeCell ref="D255:D256"/>
    <mergeCell ref="B221:B222"/>
    <mergeCell ref="B229:B230"/>
    <mergeCell ref="C229:C230"/>
    <mergeCell ref="D229:D230"/>
    <mergeCell ref="B225:B226"/>
    <mergeCell ref="B239:B240"/>
    <mergeCell ref="C239:C240"/>
    <mergeCell ref="C253:C254"/>
    <mergeCell ref="D253:D254"/>
    <mergeCell ref="H281:H282"/>
    <mergeCell ref="B223:B224"/>
    <mergeCell ref="C223:C224"/>
    <mergeCell ref="H259:H260"/>
    <mergeCell ref="H261:H262"/>
    <mergeCell ref="H263:H264"/>
    <mergeCell ref="H265:H266"/>
    <mergeCell ref="H267:H268"/>
    <mergeCell ref="H269:H270"/>
    <mergeCell ref="H271:H272"/>
    <mergeCell ref="H273:H274"/>
    <mergeCell ref="D279:D280"/>
    <mergeCell ref="H275:H276"/>
    <mergeCell ref="H277:H278"/>
    <mergeCell ref="H279:H280"/>
    <mergeCell ref="D271:D272"/>
    <mergeCell ref="B269:B270"/>
    <mergeCell ref="C269:C270"/>
    <mergeCell ref="D269:D270"/>
    <mergeCell ref="F269:F270"/>
    <mergeCell ref="G269:G270"/>
    <mergeCell ref="F271:F272"/>
    <mergeCell ref="G271:G272"/>
    <mergeCell ref="B273:B274"/>
    <mergeCell ref="C263:C264"/>
    <mergeCell ref="D263:D264"/>
    <mergeCell ref="B257:B258"/>
    <mergeCell ref="C257:C258"/>
    <mergeCell ref="D257:D258"/>
    <mergeCell ref="B255:B256"/>
    <mergeCell ref="F241:F242"/>
    <mergeCell ref="B253:B254"/>
    <mergeCell ref="I265:I266"/>
    <mergeCell ref="I267:I268"/>
    <mergeCell ref="F263:F264"/>
    <mergeCell ref="G263:G264"/>
    <mergeCell ref="F265:F266"/>
    <mergeCell ref="G265:G266"/>
    <mergeCell ref="F267:F268"/>
    <mergeCell ref="G267:G268"/>
    <mergeCell ref="B261:B262"/>
    <mergeCell ref="C261:C262"/>
    <mergeCell ref="D261:D262"/>
    <mergeCell ref="B259:B260"/>
    <mergeCell ref="C259:C260"/>
    <mergeCell ref="D259:D260"/>
    <mergeCell ref="F261:F262"/>
    <mergeCell ref="E261:E262"/>
    <mergeCell ref="E263:E264"/>
    <mergeCell ref="E265:E266"/>
    <mergeCell ref="E267:E268"/>
    <mergeCell ref="B251:B252"/>
    <mergeCell ref="C251:C252"/>
    <mergeCell ref="D251:D252"/>
    <mergeCell ref="B249:B250"/>
    <mergeCell ref="C249:C250"/>
    <mergeCell ref="D249:D250"/>
    <mergeCell ref="B247:B248"/>
    <mergeCell ref="C247:C248"/>
    <mergeCell ref="D247:D248"/>
    <mergeCell ref="F245:F246"/>
    <mergeCell ref="F259:F260"/>
    <mergeCell ref="B245:B246"/>
    <mergeCell ref="C245:C246"/>
    <mergeCell ref="D245:D246"/>
    <mergeCell ref="B243:B244"/>
    <mergeCell ref="C243:C244"/>
    <mergeCell ref="D243:D244"/>
    <mergeCell ref="E249:E250"/>
    <mergeCell ref="E247:E248"/>
    <mergeCell ref="B241:B242"/>
    <mergeCell ref="C241:C242"/>
    <mergeCell ref="D241:D242"/>
    <mergeCell ref="E251:E252"/>
    <mergeCell ref="E253:E254"/>
    <mergeCell ref="E255:E256"/>
    <mergeCell ref="E257:E258"/>
    <mergeCell ref="E259:E260"/>
    <mergeCell ref="F233:F234"/>
    <mergeCell ref="G233:G234"/>
    <mergeCell ref="C225:C226"/>
    <mergeCell ref="D225:D226"/>
    <mergeCell ref="B209:B210"/>
    <mergeCell ref="F235:F236"/>
    <mergeCell ref="G235:G236"/>
    <mergeCell ref="F237:F238"/>
    <mergeCell ref="G237:G238"/>
    <mergeCell ref="B233:B234"/>
    <mergeCell ref="C233:C234"/>
    <mergeCell ref="D233:D234"/>
    <mergeCell ref="B231:B232"/>
    <mergeCell ref="C231:C232"/>
    <mergeCell ref="D231:D232"/>
    <mergeCell ref="F209:F210"/>
    <mergeCell ref="F211:F212"/>
    <mergeCell ref="G211:G212"/>
    <mergeCell ref="F213:F214"/>
    <mergeCell ref="F221:F222"/>
    <mergeCell ref="G221:G222"/>
    <mergeCell ref="F231:F232"/>
    <mergeCell ref="G231:G232"/>
    <mergeCell ref="E211:E212"/>
    <mergeCell ref="D239:D240"/>
    <mergeCell ref="B237:B238"/>
    <mergeCell ref="C237:C238"/>
    <mergeCell ref="D237:D238"/>
    <mergeCell ref="B235:B236"/>
    <mergeCell ref="C235:C236"/>
    <mergeCell ref="D235:D236"/>
    <mergeCell ref="D219:D220"/>
    <mergeCell ref="H209:H210"/>
    <mergeCell ref="I221:I222"/>
    <mergeCell ref="C217:C218"/>
    <mergeCell ref="D217:D218"/>
    <mergeCell ref="C211:C212"/>
    <mergeCell ref="D211:D212"/>
    <mergeCell ref="D213:D214"/>
    <mergeCell ref="F217:F218"/>
    <mergeCell ref="G217:G218"/>
    <mergeCell ref="F215:F216"/>
    <mergeCell ref="G215:G216"/>
    <mergeCell ref="B217:B218"/>
    <mergeCell ref="C215:C216"/>
    <mergeCell ref="C213:C214"/>
    <mergeCell ref="C221:C222"/>
    <mergeCell ref="D221:D222"/>
    <mergeCell ref="F225:F226"/>
    <mergeCell ref="G225:G226"/>
    <mergeCell ref="F229:F230"/>
    <mergeCell ref="G229:G230"/>
    <mergeCell ref="H233:H234"/>
    <mergeCell ref="H235:H236"/>
    <mergeCell ref="H237:H238"/>
    <mergeCell ref="H239:H240"/>
    <mergeCell ref="B203:B204"/>
    <mergeCell ref="C189:C190"/>
    <mergeCell ref="D189:D190"/>
    <mergeCell ref="C187:C188"/>
    <mergeCell ref="D187:D188"/>
    <mergeCell ref="B189:B190"/>
    <mergeCell ref="C203:C204"/>
    <mergeCell ref="C201:C202"/>
    <mergeCell ref="D201:D202"/>
    <mergeCell ref="C199:C200"/>
    <mergeCell ref="D199:D200"/>
    <mergeCell ref="B199:B200"/>
    <mergeCell ref="B201:B202"/>
    <mergeCell ref="C207:C208"/>
    <mergeCell ref="D207:D208"/>
    <mergeCell ref="F205:F206"/>
    <mergeCell ref="F207:F208"/>
    <mergeCell ref="B207:B208"/>
    <mergeCell ref="C197:C198"/>
    <mergeCell ref="D197:D198"/>
    <mergeCell ref="C195:C196"/>
    <mergeCell ref="D195:D196"/>
    <mergeCell ref="C193:C194"/>
    <mergeCell ref="D193:D194"/>
    <mergeCell ref="C191:C192"/>
    <mergeCell ref="D191:D192"/>
    <mergeCell ref="B197:B198"/>
    <mergeCell ref="B191:B192"/>
    <mergeCell ref="F197:F198"/>
    <mergeCell ref="B195:B196"/>
    <mergeCell ref="H187:H188"/>
    <mergeCell ref="H189:H190"/>
    <mergeCell ref="H191:H192"/>
    <mergeCell ref="H193:H194"/>
    <mergeCell ref="H195:H196"/>
    <mergeCell ref="F187:F188"/>
    <mergeCell ref="G187:G188"/>
    <mergeCell ref="F189:F190"/>
    <mergeCell ref="G189:G190"/>
    <mergeCell ref="F191:F192"/>
    <mergeCell ref="G191:G192"/>
    <mergeCell ref="B181:B182"/>
    <mergeCell ref="C181:C182"/>
    <mergeCell ref="D181:D182"/>
    <mergeCell ref="B179:B180"/>
    <mergeCell ref="C179:C180"/>
    <mergeCell ref="D179:D180"/>
    <mergeCell ref="G195:G196"/>
    <mergeCell ref="C177:C178"/>
    <mergeCell ref="D177:D178"/>
    <mergeCell ref="F177:F178"/>
    <mergeCell ref="G177:G178"/>
    <mergeCell ref="F181:F182"/>
    <mergeCell ref="F179:F180"/>
    <mergeCell ref="G179:G180"/>
    <mergeCell ref="G181:G182"/>
    <mergeCell ref="B175:B176"/>
    <mergeCell ref="C175:C176"/>
    <mergeCell ref="D175:D176"/>
    <mergeCell ref="B171:B172"/>
    <mergeCell ref="C171:C172"/>
    <mergeCell ref="D171:D172"/>
    <mergeCell ref="F171:F172"/>
    <mergeCell ref="G171:G172"/>
    <mergeCell ref="E171:E172"/>
    <mergeCell ref="B169:B170"/>
    <mergeCell ref="C169:C170"/>
    <mergeCell ref="D169:D170"/>
    <mergeCell ref="B161:B162"/>
    <mergeCell ref="C161:C162"/>
    <mergeCell ref="D161:D162"/>
    <mergeCell ref="B173:B174"/>
    <mergeCell ref="C173:C174"/>
    <mergeCell ref="D173:D174"/>
    <mergeCell ref="B165:B166"/>
    <mergeCell ref="C165:C166"/>
    <mergeCell ref="D165:D166"/>
    <mergeCell ref="B167:B168"/>
    <mergeCell ref="C167:C168"/>
    <mergeCell ref="D167:D168"/>
    <mergeCell ref="B163:B164"/>
    <mergeCell ref="C163:C164"/>
    <mergeCell ref="D163:D164"/>
    <mergeCell ref="B127:B128"/>
    <mergeCell ref="B149:B150"/>
    <mergeCell ref="C149:C150"/>
    <mergeCell ref="D149:D150"/>
    <mergeCell ref="B147:B148"/>
    <mergeCell ref="C147:C148"/>
    <mergeCell ref="D147:D148"/>
    <mergeCell ref="B145:B146"/>
    <mergeCell ref="C145:C146"/>
    <mergeCell ref="D145:D146"/>
    <mergeCell ref="B143:B144"/>
    <mergeCell ref="B155:B156"/>
    <mergeCell ref="C155:C156"/>
    <mergeCell ref="D155:D156"/>
    <mergeCell ref="B153:B154"/>
    <mergeCell ref="E147:E148"/>
    <mergeCell ref="E149:E150"/>
    <mergeCell ref="C153:C154"/>
    <mergeCell ref="D153:D154"/>
    <mergeCell ref="B151:B152"/>
    <mergeCell ref="C151:C152"/>
    <mergeCell ref="D151:D152"/>
    <mergeCell ref="B109:B110"/>
    <mergeCell ref="C109:C110"/>
    <mergeCell ref="D109:D110"/>
    <mergeCell ref="B107:B108"/>
    <mergeCell ref="C107:C108"/>
    <mergeCell ref="B117:B118"/>
    <mergeCell ref="C117:C118"/>
    <mergeCell ref="D117:D118"/>
    <mergeCell ref="F139:F140"/>
    <mergeCell ref="G139:G140"/>
    <mergeCell ref="F141:F142"/>
    <mergeCell ref="G141:G142"/>
    <mergeCell ref="F143:F144"/>
    <mergeCell ref="G143:G144"/>
    <mergeCell ref="D123:D124"/>
    <mergeCell ref="B121:B122"/>
    <mergeCell ref="C121:C122"/>
    <mergeCell ref="D121:D122"/>
    <mergeCell ref="G129:G130"/>
    <mergeCell ref="F131:F132"/>
    <mergeCell ref="G131:G132"/>
    <mergeCell ref="F133:F134"/>
    <mergeCell ref="F125:F126"/>
    <mergeCell ref="G125:G126"/>
    <mergeCell ref="F127:F128"/>
    <mergeCell ref="G127:G128"/>
    <mergeCell ref="F129:F130"/>
    <mergeCell ref="B125:B126"/>
    <mergeCell ref="C125:C126"/>
    <mergeCell ref="D125:D126"/>
    <mergeCell ref="B123:B124"/>
    <mergeCell ref="C123:C124"/>
    <mergeCell ref="E109:E110"/>
    <mergeCell ref="E111:E112"/>
    <mergeCell ref="B95:B96"/>
    <mergeCell ref="C95:C96"/>
    <mergeCell ref="D95:D96"/>
    <mergeCell ref="H117:H118"/>
    <mergeCell ref="H119:H120"/>
    <mergeCell ref="H121:H122"/>
    <mergeCell ref="G133:G134"/>
    <mergeCell ref="F123:F124"/>
    <mergeCell ref="G123:G124"/>
    <mergeCell ref="F159:F160"/>
    <mergeCell ref="D119:D120"/>
    <mergeCell ref="B115:B116"/>
    <mergeCell ref="C115:C116"/>
    <mergeCell ref="D115:D116"/>
    <mergeCell ref="B105:B106"/>
    <mergeCell ref="C105:C106"/>
    <mergeCell ref="D105:D106"/>
    <mergeCell ref="B113:B114"/>
    <mergeCell ref="C113:C114"/>
    <mergeCell ref="D113:D114"/>
    <mergeCell ref="F113:F114"/>
    <mergeCell ref="G113:G114"/>
    <mergeCell ref="F115:F116"/>
    <mergeCell ref="G115:G116"/>
    <mergeCell ref="H131:H132"/>
    <mergeCell ref="H109:H110"/>
    <mergeCell ref="H111:H112"/>
    <mergeCell ref="B111:B112"/>
    <mergeCell ref="C111:C112"/>
    <mergeCell ref="D111:D112"/>
    <mergeCell ref="D91:D92"/>
    <mergeCell ref="F89:F90"/>
    <mergeCell ref="G89:G90"/>
    <mergeCell ref="F91:F92"/>
    <mergeCell ref="G91:G92"/>
    <mergeCell ref="D107:D108"/>
    <mergeCell ref="F109:F110"/>
    <mergeCell ref="G109:G110"/>
    <mergeCell ref="F111:F112"/>
    <mergeCell ref="G111:G112"/>
    <mergeCell ref="F107:F108"/>
    <mergeCell ref="G107:G108"/>
    <mergeCell ref="H107:H108"/>
    <mergeCell ref="B103:B104"/>
    <mergeCell ref="C103:C104"/>
    <mergeCell ref="D103:D104"/>
    <mergeCell ref="G93:G94"/>
    <mergeCell ref="B99:B100"/>
    <mergeCell ref="C99:C100"/>
    <mergeCell ref="D99:D100"/>
    <mergeCell ref="B101:B102"/>
    <mergeCell ref="C101:C102"/>
    <mergeCell ref="D101:D102"/>
    <mergeCell ref="B97:B98"/>
    <mergeCell ref="C97:C98"/>
    <mergeCell ref="D97:D98"/>
    <mergeCell ref="E97:E98"/>
    <mergeCell ref="E99:E100"/>
    <mergeCell ref="E101:E102"/>
    <mergeCell ref="E103:E104"/>
    <mergeCell ref="E105:E106"/>
    <mergeCell ref="E107:E108"/>
    <mergeCell ref="F77:F78"/>
    <mergeCell ref="E75:E76"/>
    <mergeCell ref="E77:E78"/>
    <mergeCell ref="E79:E80"/>
    <mergeCell ref="E81:E82"/>
    <mergeCell ref="B89:B90"/>
    <mergeCell ref="C89:C90"/>
    <mergeCell ref="D89:D90"/>
    <mergeCell ref="B93:B94"/>
    <mergeCell ref="C93:C94"/>
    <mergeCell ref="D93:D94"/>
    <mergeCell ref="F83:F84"/>
    <mergeCell ref="F93:F94"/>
    <mergeCell ref="F87:F88"/>
    <mergeCell ref="E93:E94"/>
    <mergeCell ref="E95:E96"/>
    <mergeCell ref="G73:G74"/>
    <mergeCell ref="B85:B86"/>
    <mergeCell ref="C85:C86"/>
    <mergeCell ref="D85:D86"/>
    <mergeCell ref="B83:B84"/>
    <mergeCell ref="C83:C84"/>
    <mergeCell ref="D83:D84"/>
    <mergeCell ref="B81:B82"/>
    <mergeCell ref="C81:C82"/>
    <mergeCell ref="D81:D82"/>
    <mergeCell ref="B79:B80"/>
    <mergeCell ref="C79:C80"/>
    <mergeCell ref="D79:D80"/>
    <mergeCell ref="G85:G86"/>
    <mergeCell ref="B91:B92"/>
    <mergeCell ref="C91:C92"/>
    <mergeCell ref="E83:E84"/>
    <mergeCell ref="E85:E86"/>
    <mergeCell ref="E87:E88"/>
    <mergeCell ref="E89:E90"/>
    <mergeCell ref="E91:E92"/>
    <mergeCell ref="F71:F72"/>
    <mergeCell ref="G71:G72"/>
    <mergeCell ref="F73:F74"/>
    <mergeCell ref="B87:B88"/>
    <mergeCell ref="C87:C88"/>
    <mergeCell ref="D87:D88"/>
    <mergeCell ref="B69:B70"/>
    <mergeCell ref="C69:C70"/>
    <mergeCell ref="D69:D70"/>
    <mergeCell ref="B67:B68"/>
    <mergeCell ref="C67:C68"/>
    <mergeCell ref="D67:D68"/>
    <mergeCell ref="D77:D78"/>
    <mergeCell ref="B75:B76"/>
    <mergeCell ref="C75:C76"/>
    <mergeCell ref="D75:D76"/>
    <mergeCell ref="B73:B74"/>
    <mergeCell ref="C73:C74"/>
    <mergeCell ref="D73:D74"/>
    <mergeCell ref="B71:B72"/>
    <mergeCell ref="C71:C72"/>
    <mergeCell ref="D71:D72"/>
    <mergeCell ref="G77:G78"/>
    <mergeCell ref="B77:B78"/>
    <mergeCell ref="C77:C78"/>
    <mergeCell ref="F81:F82"/>
    <mergeCell ref="G81:G82"/>
    <mergeCell ref="B65:B66"/>
    <mergeCell ref="C65:C66"/>
    <mergeCell ref="D65:D66"/>
    <mergeCell ref="B63:B64"/>
    <mergeCell ref="C63:C64"/>
    <mergeCell ref="D63:D64"/>
    <mergeCell ref="D57:D58"/>
    <mergeCell ref="B55:B56"/>
    <mergeCell ref="C55:C56"/>
    <mergeCell ref="D55:D56"/>
    <mergeCell ref="I57:I58"/>
    <mergeCell ref="I59:I60"/>
    <mergeCell ref="I61:I62"/>
    <mergeCell ref="F55:F56"/>
    <mergeCell ref="G55:G56"/>
    <mergeCell ref="B61:B62"/>
    <mergeCell ref="C61:C62"/>
    <mergeCell ref="D61:D62"/>
    <mergeCell ref="B59:B60"/>
    <mergeCell ref="C59:C60"/>
    <mergeCell ref="D59:D60"/>
    <mergeCell ref="B57:B58"/>
    <mergeCell ref="G59:G60"/>
    <mergeCell ref="F61:F62"/>
    <mergeCell ref="G61:G62"/>
    <mergeCell ref="C57:C58"/>
    <mergeCell ref="B47:B48"/>
    <mergeCell ref="C47:C48"/>
    <mergeCell ref="D47:D48"/>
    <mergeCell ref="H51:H52"/>
    <mergeCell ref="H53:H54"/>
    <mergeCell ref="I47:I48"/>
    <mergeCell ref="I49:I50"/>
    <mergeCell ref="I51:I52"/>
    <mergeCell ref="I53:I54"/>
    <mergeCell ref="H47:H48"/>
    <mergeCell ref="H49:H50"/>
    <mergeCell ref="F47:F48"/>
    <mergeCell ref="G47:G48"/>
    <mergeCell ref="B49:B50"/>
    <mergeCell ref="C49:C50"/>
    <mergeCell ref="D49:D50"/>
    <mergeCell ref="D53:D54"/>
    <mergeCell ref="B51:B52"/>
    <mergeCell ref="C51:C52"/>
    <mergeCell ref="D51:D52"/>
    <mergeCell ref="F49:F50"/>
    <mergeCell ref="G49:G50"/>
    <mergeCell ref="F51:F52"/>
    <mergeCell ref="G51:G52"/>
    <mergeCell ref="F53:F54"/>
    <mergeCell ref="G53:G54"/>
    <mergeCell ref="B53:B54"/>
    <mergeCell ref="C53:C54"/>
    <mergeCell ref="B13:B14"/>
    <mergeCell ref="C13:C14"/>
    <mergeCell ref="D13:D14"/>
    <mergeCell ref="B23:B24"/>
    <mergeCell ref="C23:C24"/>
    <mergeCell ref="D23:D24"/>
    <mergeCell ref="B21:B22"/>
    <mergeCell ref="C21:C22"/>
    <mergeCell ref="D21:D22"/>
    <mergeCell ref="B25:B26"/>
    <mergeCell ref="F25:F26"/>
    <mergeCell ref="G25:G26"/>
    <mergeCell ref="F27:F28"/>
    <mergeCell ref="G27:G28"/>
    <mergeCell ref="F29:F30"/>
    <mergeCell ref="G29:G30"/>
    <mergeCell ref="B19:B20"/>
    <mergeCell ref="C19:C20"/>
    <mergeCell ref="D19:D20"/>
    <mergeCell ref="G17:G18"/>
    <mergeCell ref="F19:F20"/>
    <mergeCell ref="G19:G20"/>
    <mergeCell ref="B15:B16"/>
    <mergeCell ref="C15:C16"/>
    <mergeCell ref="D15:D16"/>
    <mergeCell ref="B29:B30"/>
    <mergeCell ref="C29:C30"/>
    <mergeCell ref="D29:D30"/>
    <mergeCell ref="C17:C18"/>
    <mergeCell ref="D17:D18"/>
    <mergeCell ref="B31:B32"/>
    <mergeCell ref="C31:C32"/>
    <mergeCell ref="D31:D32"/>
    <mergeCell ref="B27:B28"/>
    <mergeCell ref="C27:C28"/>
    <mergeCell ref="D27:D28"/>
    <mergeCell ref="C25:C26"/>
    <mergeCell ref="D25:D26"/>
    <mergeCell ref="B45:B46"/>
    <mergeCell ref="C45:C46"/>
    <mergeCell ref="D45:D46"/>
    <mergeCell ref="B39:B40"/>
    <mergeCell ref="C39:C40"/>
    <mergeCell ref="D39:D40"/>
    <mergeCell ref="B37:B38"/>
    <mergeCell ref="C37:C38"/>
    <mergeCell ref="D37:D38"/>
    <mergeCell ref="D35:D36"/>
    <mergeCell ref="B33:B34"/>
    <mergeCell ref="C33:C34"/>
    <mergeCell ref="D33:D34"/>
    <mergeCell ref="D41:D42"/>
    <mergeCell ref="B35:B36"/>
    <mergeCell ref="C35:C36"/>
    <mergeCell ref="B43:B44"/>
    <mergeCell ref="C43:C44"/>
    <mergeCell ref="D43:D44"/>
    <mergeCell ref="B41:B42"/>
    <mergeCell ref="C41:C42"/>
    <mergeCell ref="Y2:AJ3"/>
    <mergeCell ref="C129:C130"/>
    <mergeCell ref="D129:D130"/>
    <mergeCell ref="H129:H130"/>
    <mergeCell ref="I129:I130"/>
    <mergeCell ref="B131:B132"/>
    <mergeCell ref="B129:B130"/>
    <mergeCell ref="I281:I282"/>
    <mergeCell ref="Y5:AJ5"/>
    <mergeCell ref="L5:L6"/>
    <mergeCell ref="B11:B12"/>
    <mergeCell ref="C11:C12"/>
    <mergeCell ref="D11:D12"/>
    <mergeCell ref="B9:B10"/>
    <mergeCell ref="C9:C10"/>
    <mergeCell ref="D9:D10"/>
    <mergeCell ref="B5:B6"/>
    <mergeCell ref="C127:C128"/>
    <mergeCell ref="D127:D128"/>
    <mergeCell ref="H127:H128"/>
    <mergeCell ref="I127:I128"/>
    <mergeCell ref="L2:X3"/>
    <mergeCell ref="G15:G16"/>
    <mergeCell ref="F17:F18"/>
    <mergeCell ref="B139:B140"/>
    <mergeCell ref="C139:C140"/>
    <mergeCell ref="D139:D140"/>
    <mergeCell ref="B17:B18"/>
    <mergeCell ref="F21:F22"/>
    <mergeCell ref="G21:G22"/>
    <mergeCell ref="F37:F38"/>
    <mergeCell ref="G37:G38"/>
    <mergeCell ref="D293:D294"/>
    <mergeCell ref="H293:H294"/>
    <mergeCell ref="I293:I294"/>
    <mergeCell ref="C2:I3"/>
    <mergeCell ref="B133:B134"/>
    <mergeCell ref="C133:C134"/>
    <mergeCell ref="D133:D134"/>
    <mergeCell ref="H133:H134"/>
    <mergeCell ref="I133:I134"/>
    <mergeCell ref="C5:C6"/>
    <mergeCell ref="B7:B8"/>
    <mergeCell ref="C7:C8"/>
    <mergeCell ref="D7:D8"/>
    <mergeCell ref="B135:B136"/>
    <mergeCell ref="C135:C136"/>
    <mergeCell ref="D135:D136"/>
    <mergeCell ref="C131:C132"/>
    <mergeCell ref="D131:D132"/>
    <mergeCell ref="B141:B142"/>
    <mergeCell ref="C141:C142"/>
    <mergeCell ref="D141:D142"/>
    <mergeCell ref="F9:F10"/>
    <mergeCell ref="G9:G10"/>
    <mergeCell ref="F11:F12"/>
    <mergeCell ref="G11:G12"/>
    <mergeCell ref="F13:F14"/>
    <mergeCell ref="G13:G14"/>
    <mergeCell ref="F15:F16"/>
    <mergeCell ref="F23:F24"/>
    <mergeCell ref="G23:G24"/>
    <mergeCell ref="F35:F36"/>
    <mergeCell ref="G35:G36"/>
    <mergeCell ref="F39:F40"/>
    <mergeCell ref="G39:G40"/>
    <mergeCell ref="F31:F32"/>
    <mergeCell ref="G31:G32"/>
    <mergeCell ref="F33:F34"/>
    <mergeCell ref="G33:G34"/>
    <mergeCell ref="F137:F138"/>
    <mergeCell ref="G137:G138"/>
    <mergeCell ref="F41:F42"/>
    <mergeCell ref="G41:G42"/>
    <mergeCell ref="F43:F44"/>
    <mergeCell ref="G43:G44"/>
    <mergeCell ref="F45:F46"/>
    <mergeCell ref="G45:G46"/>
    <mergeCell ref="F75:F76"/>
    <mergeCell ref="G75:G76"/>
    <mergeCell ref="F79:F80"/>
    <mergeCell ref="G79:G80"/>
    <mergeCell ref="F57:F58"/>
    <mergeCell ref="G57:G58"/>
    <mergeCell ref="F59:F60"/>
    <mergeCell ref="F63:F64"/>
    <mergeCell ref="G63:G64"/>
    <mergeCell ref="F65:F66"/>
    <mergeCell ref="F69:F70"/>
    <mergeCell ref="G69:G70"/>
    <mergeCell ref="G65:G66"/>
    <mergeCell ref="F67:F68"/>
    <mergeCell ref="G67:G68"/>
    <mergeCell ref="G83:G84"/>
    <mergeCell ref="F85:F86"/>
    <mergeCell ref="G87:G88"/>
    <mergeCell ref="F95:F96"/>
    <mergeCell ref="G95:G96"/>
    <mergeCell ref="F97:F98"/>
    <mergeCell ref="G97:G98"/>
    <mergeCell ref="F117:F118"/>
    <mergeCell ref="G117:G118"/>
    <mergeCell ref="F99:F100"/>
    <mergeCell ref="G99:G100"/>
    <mergeCell ref="F101:F102"/>
    <mergeCell ref="G101:G102"/>
    <mergeCell ref="F103:F104"/>
    <mergeCell ref="G103:G104"/>
    <mergeCell ref="F105:F106"/>
    <mergeCell ref="G105:G106"/>
    <mergeCell ref="F135:F136"/>
    <mergeCell ref="G135:G136"/>
    <mergeCell ref="F151:F152"/>
    <mergeCell ref="G151:G152"/>
    <mergeCell ref="F119:F120"/>
    <mergeCell ref="G119:G120"/>
    <mergeCell ref="F121:F122"/>
    <mergeCell ref="G121:G122"/>
    <mergeCell ref="G149:G150"/>
    <mergeCell ref="G145:G146"/>
    <mergeCell ref="F147:F148"/>
    <mergeCell ref="G147:G148"/>
    <mergeCell ref="F149:F150"/>
    <mergeCell ref="F145:F146"/>
    <mergeCell ref="G169:G170"/>
    <mergeCell ref="F161:F162"/>
    <mergeCell ref="G161:G162"/>
    <mergeCell ref="F163:F164"/>
    <mergeCell ref="G163:G164"/>
    <mergeCell ref="F165:F166"/>
    <mergeCell ref="G165:G166"/>
    <mergeCell ref="G159:G16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F167:F168"/>
    <mergeCell ref="G155:G156"/>
    <mergeCell ref="F157:F158"/>
    <mergeCell ref="G157:G158"/>
    <mergeCell ref="F153:F154"/>
    <mergeCell ref="G153:G154"/>
    <mergeCell ref="F155:F156"/>
    <mergeCell ref="G205:G206"/>
    <mergeCell ref="G207:G208"/>
    <mergeCell ref="G209:G210"/>
    <mergeCell ref="F173:F174"/>
    <mergeCell ref="G173:G174"/>
    <mergeCell ref="F175:F176"/>
    <mergeCell ref="G175:G176"/>
    <mergeCell ref="E203:E204"/>
    <mergeCell ref="E205:E206"/>
    <mergeCell ref="E207:E208"/>
    <mergeCell ref="E209:E210"/>
    <mergeCell ref="E173:E174"/>
    <mergeCell ref="E175:E176"/>
    <mergeCell ref="E177:E178"/>
    <mergeCell ref="E179:E180"/>
    <mergeCell ref="E181:E182"/>
    <mergeCell ref="E183:E184"/>
    <mergeCell ref="E185:E186"/>
    <mergeCell ref="E187:E188"/>
    <mergeCell ref="E189:E190"/>
    <mergeCell ref="E191:E192"/>
    <mergeCell ref="E193:E194"/>
    <mergeCell ref="E195:E196"/>
    <mergeCell ref="E197:E198"/>
    <mergeCell ref="E199:E200"/>
    <mergeCell ref="E201:E202"/>
    <mergeCell ref="G241:G242"/>
    <mergeCell ref="F293:F294"/>
    <mergeCell ref="G293:G294"/>
    <mergeCell ref="F255:F256"/>
    <mergeCell ref="G255:G256"/>
    <mergeCell ref="F257:F258"/>
    <mergeCell ref="G257:G258"/>
    <mergeCell ref="F243:F244"/>
    <mergeCell ref="G243:G244"/>
    <mergeCell ref="G167:G168"/>
    <mergeCell ref="F183:F184"/>
    <mergeCell ref="G183:G184"/>
    <mergeCell ref="F185:F186"/>
    <mergeCell ref="G185:G186"/>
    <mergeCell ref="G213:G214"/>
    <mergeCell ref="F219:F220"/>
    <mergeCell ref="G219:G220"/>
    <mergeCell ref="F193:F194"/>
    <mergeCell ref="G193:G194"/>
    <mergeCell ref="G201:G202"/>
    <mergeCell ref="F203:F204"/>
    <mergeCell ref="G203:G204"/>
    <mergeCell ref="G251:G252"/>
    <mergeCell ref="F253:F254"/>
    <mergeCell ref="G253:G254"/>
    <mergeCell ref="F239:F240"/>
    <mergeCell ref="G239:G240"/>
    <mergeCell ref="G197:G198"/>
    <mergeCell ref="F199:F200"/>
    <mergeCell ref="G199:G200"/>
    <mergeCell ref="F201:F202"/>
    <mergeCell ref="F195:F196"/>
    <mergeCell ref="F295:F296"/>
    <mergeCell ref="G295:G296"/>
    <mergeCell ref="F275:F276"/>
    <mergeCell ref="G275:G276"/>
    <mergeCell ref="F277:F278"/>
    <mergeCell ref="G277:G278"/>
    <mergeCell ref="F279:F280"/>
    <mergeCell ref="G279:G280"/>
    <mergeCell ref="F281:F282"/>
    <mergeCell ref="G281:G282"/>
    <mergeCell ref="F283:F284"/>
    <mergeCell ref="F285:F286"/>
    <mergeCell ref="G285:G286"/>
    <mergeCell ref="F287:F288"/>
    <mergeCell ref="G287:G288"/>
    <mergeCell ref="A7:A8"/>
    <mergeCell ref="A175:A176"/>
    <mergeCell ref="A177:A222"/>
    <mergeCell ref="F273:F274"/>
    <mergeCell ref="G273:G274"/>
    <mergeCell ref="G283:G284"/>
    <mergeCell ref="G259:G260"/>
    <mergeCell ref="F289:F290"/>
    <mergeCell ref="G289:G290"/>
    <mergeCell ref="F291:F292"/>
    <mergeCell ref="G291:G292"/>
    <mergeCell ref="G245:G246"/>
    <mergeCell ref="F247:F248"/>
    <mergeCell ref="G247:G248"/>
    <mergeCell ref="F249:F250"/>
    <mergeCell ref="G249:G250"/>
    <mergeCell ref="F251:F25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47:K148"/>
    <mergeCell ref="K149:K150"/>
    <mergeCell ref="K151:K152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21:K222"/>
    <mergeCell ref="K223:K224"/>
    <mergeCell ref="K225:K226"/>
    <mergeCell ref="K229:K23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95:K296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  <mergeCell ref="K285:K286"/>
    <mergeCell ref="K287:K288"/>
    <mergeCell ref="K289:K290"/>
    <mergeCell ref="K291:K292"/>
    <mergeCell ref="K293:K294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213:E214"/>
    <mergeCell ref="E269:E270"/>
    <mergeCell ref="E271:E272"/>
    <mergeCell ref="E273:E274"/>
    <mergeCell ref="E275:E276"/>
    <mergeCell ref="E277:E278"/>
    <mergeCell ref="E279:E280"/>
    <mergeCell ref="E281:E282"/>
    <mergeCell ref="E283:E284"/>
    <mergeCell ref="E285:E286"/>
    <mergeCell ref="E287:E288"/>
    <mergeCell ref="E289:E290"/>
    <mergeCell ref="E291:E292"/>
    <mergeCell ref="E293:E294"/>
    <mergeCell ref="E295:E296"/>
    <mergeCell ref="E215:E216"/>
    <mergeCell ref="E217:E218"/>
    <mergeCell ref="E219:E220"/>
    <mergeCell ref="E221:E222"/>
    <mergeCell ref="E223:E224"/>
    <mergeCell ref="E225:E226"/>
    <mergeCell ref="E229:E230"/>
    <mergeCell ref="E231:E232"/>
    <mergeCell ref="E233:E234"/>
    <mergeCell ref="E235:E236"/>
    <mergeCell ref="E237:E238"/>
    <mergeCell ref="E239:E240"/>
    <mergeCell ref="E241:E242"/>
    <mergeCell ref="E243:E244"/>
    <mergeCell ref="E245:E246"/>
  </mergeCells>
  <conditionalFormatting sqref="A1:A4 A297:A1048576">
    <cfRule type="cellIs" dxfId="29" priority="18278" operator="equal">
      <formula>0</formula>
    </cfRule>
  </conditionalFormatting>
  <conditionalFormatting sqref="F7:G296 E1:G6 E297:G1048576">
    <cfRule type="containsText" dxfId="28" priority="55" operator="containsText" text="EM ANÁLISE NO MT">
      <formula>NOT(ISERROR(SEARCH("EM ANÁLISE NO MT",E1)))</formula>
    </cfRule>
    <cfRule type="containsText" dxfId="27" priority="56" operator="containsText" text="PUBLICADO">
      <formula>NOT(ISERROR(SEARCH("PUBLICADO",E1)))</formula>
    </cfRule>
    <cfRule type="containsText" dxfId="26" priority="57" operator="containsText" text="NÃO SE APLICA">
      <formula>NOT(ISERROR(SEARCH("NÃO SE APLICA",E1)))</formula>
    </cfRule>
    <cfRule type="containsText" dxfId="25" priority="58" operator="containsText" text="AGUARDANDO ÓRGÃO AMBIENTAL">
      <formula>NOT(ISERROR(SEARCH("AGUARDANDO ÓRGÃO AMBIENTAL",E1)))</formula>
    </cfRule>
    <cfRule type="containsText" dxfId="24" priority="59" operator="containsText" text="LICENCIADA">
      <formula>NOT(ISERROR(SEARCH("LICENCIADA",E1)))</formula>
    </cfRule>
    <cfRule type="containsText" dxfId="23" priority="60" operator="containsText" text="EM ELABORAÇÃO">
      <formula>NOT(ISERROR(SEARCH("EM ELABORAÇÃO",E1)))</formula>
    </cfRule>
    <cfRule type="containsText" dxfId="22" priority="61" operator="containsText" text="NÃO REAPRESENTADO APÓS OBJEÇÃO">
      <formula>NOT(ISERROR(SEARCH("NÃO REAPRESENTADO APÓS OBJEÇÃO",E1)))</formula>
    </cfRule>
    <cfRule type="containsText" dxfId="21" priority="62" operator="containsText" text="EM ANÁLISE NA ANTT">
      <formula>NOT(ISERROR(SEARCH("EM ANÁLISE NA ANTT",E1)))</formula>
    </cfRule>
    <cfRule type="containsText" dxfId="20" priority="63" operator="containsText" text="APROVADO">
      <formula>NOT(ISERROR(SEARCH("APROVADO",E1)))</formula>
    </cfRule>
  </conditionalFormatting>
  <conditionalFormatting sqref="E1:E6 E297:E1048576">
    <cfRule type="containsText" dxfId="19" priority="43" operator="containsText" text="NÃO APRESENTADO">
      <formula>NOT(ISERROR(SEARCH("NÃO APRESENTADO",E1)))</formula>
    </cfRule>
  </conditionalFormatting>
  <conditionalFormatting sqref="E7:E137 E139:E296">
    <cfRule type="containsText" dxfId="18" priority="28" operator="containsText" text="EM ANÁLISE NO MT">
      <formula>NOT(ISERROR(SEARCH("EM ANÁLISE NO MT",E7)))</formula>
    </cfRule>
    <cfRule type="containsText" dxfId="17" priority="29" operator="containsText" text="PUBLICADO">
      <formula>NOT(ISERROR(SEARCH("PUBLICADO",E7)))</formula>
    </cfRule>
    <cfRule type="containsText" dxfId="16" priority="30" operator="containsText" text="NÃO SE APLICA">
      <formula>NOT(ISERROR(SEARCH("NÃO SE APLICA",E7)))</formula>
    </cfRule>
    <cfRule type="containsText" dxfId="15" priority="31" operator="containsText" text="AGUARDANDO ÓRGÃO AMBIENTAL">
      <formula>NOT(ISERROR(SEARCH("AGUARDANDO ÓRGÃO AMBIENTAL",E7)))</formula>
    </cfRule>
    <cfRule type="containsText" dxfId="14" priority="32" operator="containsText" text="LICENCIADA">
      <formula>NOT(ISERROR(SEARCH("LICENCIADA",E7)))</formula>
    </cfRule>
    <cfRule type="containsText" dxfId="13" priority="33" operator="containsText" text="EM ELABORAÇÃO">
      <formula>NOT(ISERROR(SEARCH("EM ELABORAÇÃO",E7)))</formula>
    </cfRule>
    <cfRule type="containsText" dxfId="12" priority="34" operator="containsText" text="NÃO REAPRESENTADO APÓS OBJEÇÃO">
      <formula>NOT(ISERROR(SEARCH("NÃO REAPRESENTADO APÓS OBJEÇÃO",E7)))</formula>
    </cfRule>
    <cfRule type="containsText" dxfId="11" priority="35" operator="containsText" text="EM ANÁLISE NA ANTT">
      <formula>NOT(ISERROR(SEARCH("EM ANÁLISE NA ANTT",E7)))</formula>
    </cfRule>
    <cfRule type="containsText" dxfId="10" priority="36" operator="containsText" text="APROVADO">
      <formula>NOT(ISERROR(SEARCH("APROVADO",E7)))</formula>
    </cfRule>
  </conditionalFormatting>
  <conditionalFormatting sqref="E7:E137 E139:E296">
    <cfRule type="containsText" dxfId="9" priority="27" operator="containsText" text="NÃO APRESENTADO">
      <formula>NOT(ISERROR(SEARCH("NÃO APRESENTADO",E7)))</formula>
    </cfRule>
  </conditionalFormatting>
  <conditionalFormatting sqref="AZ7:AZ296">
    <cfRule type="containsText" dxfId="8" priority="5" operator="containsText" text="ADIANTADA">
      <formula>NOT(ISERROR(SEARCH("ADIANTADA",AZ7)))</formula>
    </cfRule>
    <cfRule type="containsText" dxfId="7" priority="6" operator="containsText" text="ATRASADA">
      <formula>NOT(ISERROR(SEARCH("ATRASADA",AZ7)))</formula>
    </cfRule>
    <cfRule type="containsText" dxfId="6" priority="7" operator="containsText" text="A INICIAR">
      <formula>NOT(ISERROR(SEARCH("A INICIAR",AZ7)))</formula>
    </cfRule>
    <cfRule type="containsText" dxfId="5" priority="8" operator="containsText" text="NO PRAZO">
      <formula>NOT(ISERROR(SEARCH("NO PRAZO",AZ7)))</formula>
    </cfRule>
    <cfRule type="containsText" dxfId="4" priority="9" operator="containsText" text="CONCLUÍDA">
      <formula>NOT(ISERROR(SEARCH("CONCLUÍDA",AZ7)))</formula>
    </cfRule>
  </conditionalFormatting>
  <conditionalFormatting sqref="AZ7:AZ296">
    <cfRule type="containsText" dxfId="3" priority="4" operator="containsText" text="OBRA CONFORME O PREVISTO">
      <formula>NOT(ISERROR(SEARCH("OBRA CONFORME O PREVISTO",AZ7)))</formula>
    </cfRule>
  </conditionalFormatting>
  <conditionalFormatting sqref="BA7:BA296">
    <cfRule type="cellIs" dxfId="2" priority="3" stopIfTrue="1" operator="equal">
      <formula>1</formula>
    </cfRule>
  </conditionalFormatting>
  <conditionalFormatting sqref="BA7:BA296">
    <cfRule type="cellIs" dxfId="1" priority="1" stopIfTrue="1" operator="greaterThan">
      <formula>1</formula>
    </cfRule>
    <cfRule type="cellIs" dxfId="0" priority="2" stopIfTrue="1" operator="lessThanOrEqual">
      <formula>0.99</formula>
    </cfRule>
  </conditionalFormatting>
  <pageMargins left="0.27559055118110237" right="0.19685039370078741" top="0.35433070866141736" bottom="0.39370078740157483" header="0.19685039370078741" footer="0.19685039370078741"/>
  <pageSetup paperSize="8" scale="44" fitToWidth="2" fitToHeight="10" pageOrder="overThenDown" orientation="landscape" r:id="rId2"/>
  <headerFooter>
    <oddFooter>&amp;RPágina &amp;P de &amp;N</oddFooter>
  </headerFooter>
  <rowBreaks count="3" manualBreakCount="3">
    <brk id="138" max="46" man="1"/>
    <brk id="176" max="46" man="1"/>
    <brk id="222" max="46" man="1"/>
  </rowBreaks>
  <colBreaks count="1" manualBreakCount="1">
    <brk id="23" max="30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  <pageSetUpPr fitToPage="1"/>
  </sheetPr>
  <dimension ref="B2:P330"/>
  <sheetViews>
    <sheetView showGridLines="0" view="pageBreakPreview" zoomScale="80" zoomScaleNormal="100" zoomScaleSheetLayoutView="80" workbookViewId="0">
      <pane xSplit="3" ySplit="7" topLeftCell="D8" activePane="bottomRight" state="frozen"/>
      <selection activeCell="V1" sqref="V1:V1048576"/>
      <selection pane="topRight" activeCell="V1" sqref="V1:V1048576"/>
      <selection pane="bottomLeft" activeCell="V1" sqref="V1:V1048576"/>
      <selection pane="bottomRight" activeCell="C286" sqref="C286"/>
    </sheetView>
  </sheetViews>
  <sheetFormatPr defaultRowHeight="15" x14ac:dyDescent="0.25"/>
  <cols>
    <col min="1" max="1" width="2.85546875" style="9" customWidth="1"/>
    <col min="2" max="2" width="9.85546875" style="10" customWidth="1"/>
    <col min="3" max="3" width="64.28515625" style="11" customWidth="1"/>
    <col min="4" max="4" width="5.5703125" style="10" bestFit="1" customWidth="1"/>
    <col min="5" max="5" width="9.42578125" style="9" bestFit="1" customWidth="1"/>
    <col min="6" max="6" width="10.5703125" style="9" bestFit="1" customWidth="1"/>
    <col min="7" max="7" width="9.28515625" style="9" bestFit="1" customWidth="1"/>
    <col min="8" max="8" width="1.7109375" style="9" customWidth="1"/>
    <col min="9" max="9" width="7" style="9" bestFit="1" customWidth="1"/>
    <col min="10" max="10" width="9.85546875" style="9" bestFit="1" customWidth="1"/>
    <col min="11" max="11" width="1.7109375" style="9" customWidth="1"/>
    <col min="12" max="12" width="17.5703125" style="9" customWidth="1"/>
    <col min="13" max="13" width="1.7109375" style="9" customWidth="1"/>
    <col min="14" max="14" width="74.28515625" style="9" customWidth="1"/>
    <col min="15" max="15" width="1.7109375" style="9" customWidth="1"/>
    <col min="16" max="16" width="53.85546875" style="9" customWidth="1"/>
    <col min="17" max="16384" width="9.140625" style="9"/>
  </cols>
  <sheetData>
    <row r="2" spans="2:16" x14ac:dyDescent="0.25">
      <c r="D2" s="391" t="s">
        <v>18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2:16" x14ac:dyDescent="0.25"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</row>
    <row r="6" spans="2:16" s="14" customFormat="1" x14ac:dyDescent="0.25">
      <c r="B6" s="393" t="s">
        <v>10</v>
      </c>
      <c r="C6" s="393" t="s">
        <v>0</v>
      </c>
      <c r="D6" s="393" t="s">
        <v>1</v>
      </c>
      <c r="E6" s="393" t="s">
        <v>4</v>
      </c>
      <c r="F6" s="393" t="s">
        <v>2</v>
      </c>
      <c r="G6" s="393" t="s">
        <v>3</v>
      </c>
      <c r="H6" s="23"/>
      <c r="I6" s="394" t="s">
        <v>5</v>
      </c>
      <c r="J6" s="394"/>
      <c r="K6" s="23"/>
      <c r="L6" s="393" t="s">
        <v>8</v>
      </c>
      <c r="M6" s="23"/>
      <c r="N6" s="392" t="s">
        <v>19</v>
      </c>
      <c r="P6" s="393" t="s">
        <v>17</v>
      </c>
    </row>
    <row r="7" spans="2:16" s="14" customFormat="1" x14ac:dyDescent="0.25">
      <c r="B7" s="393"/>
      <c r="C7" s="393"/>
      <c r="D7" s="393"/>
      <c r="E7" s="393"/>
      <c r="F7" s="393"/>
      <c r="G7" s="393"/>
      <c r="H7" s="23"/>
      <c r="I7" s="26" t="s">
        <v>6</v>
      </c>
      <c r="J7" s="27" t="s">
        <v>7</v>
      </c>
      <c r="K7" s="23"/>
      <c r="L7" s="393"/>
      <c r="M7" s="23"/>
      <c r="N7" s="392"/>
      <c r="P7" s="393"/>
    </row>
    <row r="8" spans="2:16" s="14" customFormat="1" ht="39.950000000000003" customHeight="1" x14ac:dyDescent="0.25">
      <c r="B8" s="28" t="e">
        <f>#REF!</f>
        <v>#REF!</v>
      </c>
      <c r="C8" s="29" t="e">
        <f>#REF!</f>
        <v>#REF!</v>
      </c>
      <c r="D8" s="28" t="e">
        <f>#REF!</f>
        <v>#REF!</v>
      </c>
      <c r="E8" s="28" t="e">
        <f>#REF!</f>
        <v>#REF!</v>
      </c>
      <c r="F8" s="28"/>
      <c r="G8" s="28"/>
      <c r="H8" s="86"/>
      <c r="I8" s="30" t="e">
        <f>#REF!</f>
        <v>#REF!</v>
      </c>
      <c r="J8" s="31" t="e">
        <f>#REF!</f>
        <v>#REF!</v>
      </c>
      <c r="K8" s="86"/>
      <c r="L8" s="28"/>
      <c r="M8" s="21"/>
      <c r="N8" s="28"/>
      <c r="P8" s="28"/>
    </row>
    <row r="9" spans="2:16" x14ac:dyDescent="0.25">
      <c r="B9" s="61" t="e">
        <f>#REF!</f>
        <v>#REF!</v>
      </c>
      <c r="C9" s="58" t="e">
        <f>#REF!</f>
        <v>#REF!</v>
      </c>
      <c r="D9" s="45" t="e">
        <f>#REF!</f>
        <v>#REF!</v>
      </c>
      <c r="E9" s="59" t="e">
        <f>#REF!</f>
        <v>#REF!</v>
      </c>
      <c r="F9" s="59" t="e">
        <f>#REF!</f>
        <v>#REF!</v>
      </c>
      <c r="G9" s="59" t="e">
        <f>#REF!</f>
        <v>#REF!</v>
      </c>
      <c r="H9" s="24"/>
      <c r="I9" s="46" t="e">
        <f>#REF!</f>
        <v>#REF!</v>
      </c>
      <c r="J9" s="60" t="e">
        <f>#REF!</f>
        <v>#REF!</v>
      </c>
      <c r="K9" s="24"/>
      <c r="L9" s="45" t="e">
        <f>#REF!</f>
        <v>#REF!</v>
      </c>
      <c r="M9" s="24"/>
      <c r="N9" s="45" t="e">
        <f>#REF!</f>
        <v>#REF!</v>
      </c>
      <c r="P9" s="45"/>
    </row>
    <row r="10" spans="2:16" s="14" customFormat="1" ht="39.950000000000003" customHeight="1" x14ac:dyDescent="0.25">
      <c r="B10" s="28" t="e">
        <f>#REF!</f>
        <v>#REF!</v>
      </c>
      <c r="C10" s="29" t="e">
        <f>#REF!</f>
        <v>#REF!</v>
      </c>
      <c r="D10" s="28" t="e">
        <f>#REF!</f>
        <v>#REF!</v>
      </c>
      <c r="E10" s="28" t="e">
        <f>#REF!</f>
        <v>#REF!</v>
      </c>
      <c r="F10" s="28"/>
      <c r="G10" s="28"/>
      <c r="H10" s="86"/>
      <c r="I10" s="30" t="e">
        <f>#REF!</f>
        <v>#REF!</v>
      </c>
      <c r="J10" s="31" t="e">
        <f>#REF!</f>
        <v>#REF!</v>
      </c>
      <c r="K10" s="86"/>
      <c r="L10" s="28"/>
      <c r="M10" s="21"/>
      <c r="N10" s="28"/>
      <c r="P10" s="28"/>
    </row>
    <row r="11" spans="2:16" ht="25.5" x14ac:dyDescent="0.25">
      <c r="B11" s="61" t="e">
        <f>#REF!</f>
        <v>#REF!</v>
      </c>
      <c r="C11" s="58" t="e">
        <f>#REF!</f>
        <v>#REF!</v>
      </c>
      <c r="D11" s="45" t="e">
        <f>#REF!</f>
        <v>#REF!</v>
      </c>
      <c r="E11" s="59" t="e">
        <f>#REF!</f>
        <v>#REF!</v>
      </c>
      <c r="F11" s="59" t="e">
        <f>#REF!</f>
        <v>#REF!</v>
      </c>
      <c r="G11" s="59" t="e">
        <f>#REF!</f>
        <v>#REF!</v>
      </c>
      <c r="H11" s="24"/>
      <c r="I11" s="46" t="e">
        <f>#REF!</f>
        <v>#REF!</v>
      </c>
      <c r="J11" s="60" t="e">
        <f>#REF!</f>
        <v>#REF!</v>
      </c>
      <c r="K11" s="24"/>
      <c r="L11" s="45" t="e">
        <f>#REF!</f>
        <v>#REF!</v>
      </c>
      <c r="M11" s="24"/>
      <c r="N11" s="45" t="e">
        <f>#REF!</f>
        <v>#REF!</v>
      </c>
      <c r="P11" s="45"/>
    </row>
    <row r="12" spans="2:16" ht="63.75" x14ac:dyDescent="0.25">
      <c r="B12" s="37" t="e">
        <f>#REF!</f>
        <v>#REF!</v>
      </c>
      <c r="C12" s="38" t="e">
        <f>#REF!</f>
        <v>#REF!</v>
      </c>
      <c r="D12" s="37" t="e">
        <f>#REF!</f>
        <v>#REF!</v>
      </c>
      <c r="E12" s="37" t="e">
        <f>#REF!</f>
        <v>#REF!</v>
      </c>
      <c r="F12" s="37" t="e">
        <f>#REF!</f>
        <v>#REF!</v>
      </c>
      <c r="G12" s="37" t="e">
        <f>#REF!</f>
        <v>#REF!</v>
      </c>
      <c r="H12" s="57"/>
      <c r="I12" s="40" t="e">
        <f>#REF!</f>
        <v>#REF!</v>
      </c>
      <c r="J12" s="39" t="e">
        <f>#REF!</f>
        <v>#REF!</v>
      </c>
      <c r="K12" s="57"/>
      <c r="L12" s="37" t="e">
        <f>#REF!</f>
        <v>#REF!</v>
      </c>
      <c r="M12" s="22"/>
      <c r="N12" s="37" t="e">
        <f>#REF!</f>
        <v>#REF!</v>
      </c>
      <c r="P12" s="37"/>
    </row>
    <row r="13" spans="2:16" ht="39.950000000000003" customHeight="1" x14ac:dyDescent="0.25">
      <c r="B13" s="28" t="e">
        <f>#REF!</f>
        <v>#REF!</v>
      </c>
      <c r="C13" s="29" t="e">
        <f>#REF!</f>
        <v>#REF!</v>
      </c>
      <c r="D13" s="28" t="e">
        <f>#REF!</f>
        <v>#REF!</v>
      </c>
      <c r="E13" s="28" t="e">
        <f>#REF!</f>
        <v>#REF!</v>
      </c>
      <c r="F13" s="28"/>
      <c r="G13" s="28"/>
      <c r="H13" s="86"/>
      <c r="I13" s="30" t="e">
        <f>#REF!</f>
        <v>#REF!</v>
      </c>
      <c r="J13" s="31" t="e">
        <f>#REF!</f>
        <v>#REF!</v>
      </c>
      <c r="K13" s="86"/>
      <c r="L13" s="28"/>
      <c r="M13" s="21"/>
      <c r="N13" s="28"/>
      <c r="P13" s="28"/>
    </row>
    <row r="14" spans="2:16" ht="38.25" x14ac:dyDescent="0.25">
      <c r="B14" s="79" t="e">
        <f>#REF!</f>
        <v>#REF!</v>
      </c>
      <c r="C14" s="81" t="e">
        <f>#REF!</f>
        <v>#REF!</v>
      </c>
      <c r="D14" s="42" t="e">
        <f>#REF!</f>
        <v>#REF!</v>
      </c>
      <c r="E14" s="82" t="e">
        <f>#REF!</f>
        <v>#REF!</v>
      </c>
      <c r="F14" s="82" t="e">
        <f>#REF!</f>
        <v>#REF!</v>
      </c>
      <c r="G14" s="82" t="e">
        <f>#REF!</f>
        <v>#REF!</v>
      </c>
      <c r="H14" s="24"/>
      <c r="I14" s="43" t="e">
        <f>#REF!</f>
        <v>#REF!</v>
      </c>
      <c r="J14" s="41" t="e">
        <f>#REF!</f>
        <v>#REF!</v>
      </c>
      <c r="K14" s="24"/>
      <c r="L14" s="42" t="e">
        <f>#REF!</f>
        <v>#REF!</v>
      </c>
      <c r="M14" s="24"/>
      <c r="N14" s="42" t="e">
        <f>#REF!</f>
        <v>#REF!</v>
      </c>
      <c r="P14" s="42"/>
    </row>
    <row r="15" spans="2:16" ht="38.25" x14ac:dyDescent="0.25">
      <c r="B15" s="64" t="e">
        <f>#REF!</f>
        <v>#REF!</v>
      </c>
      <c r="C15" s="68" t="e">
        <f>#REF!</f>
        <v>#REF!</v>
      </c>
      <c r="D15" s="42" t="e">
        <f>#REF!</f>
        <v>#REF!</v>
      </c>
      <c r="E15" s="69" t="e">
        <f>#REF!</f>
        <v>#REF!</v>
      </c>
      <c r="F15" s="69" t="e">
        <f>#REF!</f>
        <v>#REF!</v>
      </c>
      <c r="G15" s="69" t="e">
        <f>#REF!</f>
        <v>#REF!</v>
      </c>
      <c r="H15" s="24"/>
      <c r="I15" s="43" t="e">
        <f>#REF!</f>
        <v>#REF!</v>
      </c>
      <c r="J15" s="41" t="e">
        <f>#REF!</f>
        <v>#REF!</v>
      </c>
      <c r="K15" s="24"/>
      <c r="L15" s="42" t="e">
        <f>#REF!</f>
        <v>#REF!</v>
      </c>
      <c r="M15" s="24"/>
      <c r="N15" s="42" t="e">
        <f>#REF!</f>
        <v>#REF!</v>
      </c>
      <c r="P15" s="42"/>
    </row>
    <row r="16" spans="2:16" x14ac:dyDescent="0.25">
      <c r="B16" s="64" t="e">
        <f>#REF!</f>
        <v>#REF!</v>
      </c>
      <c r="C16" s="68" t="e">
        <f>#REF!</f>
        <v>#REF!</v>
      </c>
      <c r="D16" s="42" t="e">
        <f>#REF!</f>
        <v>#REF!</v>
      </c>
      <c r="E16" s="69" t="e">
        <f>#REF!</f>
        <v>#REF!</v>
      </c>
      <c r="F16" s="69" t="e">
        <f>#REF!</f>
        <v>#REF!</v>
      </c>
      <c r="G16" s="69" t="e">
        <f>#REF!</f>
        <v>#REF!</v>
      </c>
      <c r="H16" s="24"/>
      <c r="I16" s="43" t="e">
        <f>#REF!</f>
        <v>#REF!</v>
      </c>
      <c r="J16" s="41" t="e">
        <f>#REF!</f>
        <v>#REF!</v>
      </c>
      <c r="K16" s="24"/>
      <c r="L16" s="42" t="e">
        <f>#REF!</f>
        <v>#REF!</v>
      </c>
      <c r="M16" s="24"/>
      <c r="N16" s="42" t="e">
        <f>#REF!</f>
        <v>#REF!</v>
      </c>
      <c r="P16" s="42"/>
    </row>
    <row r="17" spans="2:16" x14ac:dyDescent="0.25">
      <c r="B17" s="62" t="e">
        <f>#REF!</f>
        <v>#REF!</v>
      </c>
      <c r="C17" s="72" t="e">
        <f>#REF!</f>
        <v>#REF!</v>
      </c>
      <c r="D17" s="54" t="e">
        <f>#REF!</f>
        <v>#REF!</v>
      </c>
      <c r="E17" s="67" t="e">
        <f>#REF!</f>
        <v>#REF!</v>
      </c>
      <c r="F17" s="67" t="e">
        <f>#REF!</f>
        <v>#REF!</v>
      </c>
      <c r="G17" s="67" t="e">
        <f>#REF!</f>
        <v>#REF!</v>
      </c>
      <c r="H17" s="24"/>
      <c r="I17" s="3" t="e">
        <f>#REF!</f>
        <v>#REF!</v>
      </c>
      <c r="J17" s="4" t="e">
        <f>#REF!</f>
        <v>#REF!</v>
      </c>
      <c r="K17" s="24"/>
      <c r="L17" s="54" t="e">
        <f>#REF!</f>
        <v>#REF!</v>
      </c>
      <c r="M17" s="24"/>
      <c r="N17" s="54" t="e">
        <f>#REF!</f>
        <v>#REF!</v>
      </c>
      <c r="P17" s="54"/>
    </row>
    <row r="18" spans="2:16" x14ac:dyDescent="0.25">
      <c r="B18" s="62" t="e">
        <f>#REF!</f>
        <v>#REF!</v>
      </c>
      <c r="C18" s="72" t="e">
        <f>#REF!</f>
        <v>#REF!</v>
      </c>
      <c r="D18" s="54" t="e">
        <f>#REF!</f>
        <v>#REF!</v>
      </c>
      <c r="E18" s="67" t="e">
        <f>#REF!</f>
        <v>#REF!</v>
      </c>
      <c r="F18" s="67" t="e">
        <f>#REF!</f>
        <v>#REF!</v>
      </c>
      <c r="G18" s="67" t="e">
        <f>#REF!</f>
        <v>#REF!</v>
      </c>
      <c r="H18" s="24"/>
      <c r="I18" s="3" t="e">
        <f>#REF!</f>
        <v>#REF!</v>
      </c>
      <c r="J18" s="4" t="e">
        <f>#REF!</f>
        <v>#REF!</v>
      </c>
      <c r="K18" s="24"/>
      <c r="L18" s="54" t="e">
        <f>#REF!</f>
        <v>#REF!</v>
      </c>
      <c r="M18" s="24"/>
      <c r="N18" s="54" t="e">
        <f>#REF!</f>
        <v>#REF!</v>
      </c>
      <c r="P18" s="54"/>
    </row>
    <row r="19" spans="2:16" x14ac:dyDescent="0.25">
      <c r="B19" s="62" t="e">
        <f>#REF!</f>
        <v>#REF!</v>
      </c>
      <c r="C19" s="72" t="e">
        <f>#REF!</f>
        <v>#REF!</v>
      </c>
      <c r="D19" s="54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24"/>
      <c r="I19" s="3" t="e">
        <f>#REF!</f>
        <v>#REF!</v>
      </c>
      <c r="J19" s="4" t="e">
        <f>#REF!</f>
        <v>#REF!</v>
      </c>
      <c r="K19" s="24"/>
      <c r="L19" s="54" t="e">
        <f>#REF!</f>
        <v>#REF!</v>
      </c>
      <c r="M19" s="24"/>
      <c r="N19" s="54" t="e">
        <f>#REF!</f>
        <v>#REF!</v>
      </c>
      <c r="P19" s="54"/>
    </row>
    <row r="20" spans="2:16" x14ac:dyDescent="0.25">
      <c r="B20" s="79" t="e">
        <f>#REF!</f>
        <v>#REF!</v>
      </c>
      <c r="C20" s="81" t="e">
        <f>#REF!</f>
        <v>#REF!</v>
      </c>
      <c r="D20" s="42" t="e">
        <f>#REF!</f>
        <v>#REF!</v>
      </c>
      <c r="E20" s="82" t="e">
        <f>#REF!</f>
        <v>#REF!</v>
      </c>
      <c r="F20" s="82" t="e">
        <f>#REF!</f>
        <v>#REF!</v>
      </c>
      <c r="G20" s="82" t="e">
        <f>#REF!</f>
        <v>#REF!</v>
      </c>
      <c r="H20" s="24"/>
      <c r="I20" s="43" t="e">
        <f>#REF!</f>
        <v>#REF!</v>
      </c>
      <c r="J20" s="41" t="e">
        <f>#REF!</f>
        <v>#REF!</v>
      </c>
      <c r="K20" s="24"/>
      <c r="L20" s="42" t="e">
        <f>#REF!</f>
        <v>#REF!</v>
      </c>
      <c r="M20" s="24"/>
      <c r="N20" s="42" t="e">
        <f>#REF!</f>
        <v>#REF!</v>
      </c>
      <c r="P20" s="42"/>
    </row>
    <row r="21" spans="2:16" x14ac:dyDescent="0.25">
      <c r="B21" s="79" t="e">
        <f>#REF!</f>
        <v>#REF!</v>
      </c>
      <c r="C21" s="81" t="e">
        <f>#REF!</f>
        <v>#REF!</v>
      </c>
      <c r="D21" s="42" t="e">
        <f>#REF!</f>
        <v>#REF!</v>
      </c>
      <c r="E21" s="82" t="e">
        <f>#REF!</f>
        <v>#REF!</v>
      </c>
      <c r="F21" s="82" t="e">
        <f>#REF!</f>
        <v>#REF!</v>
      </c>
      <c r="G21" s="82" t="e">
        <f>#REF!</f>
        <v>#REF!</v>
      </c>
      <c r="H21" s="24"/>
      <c r="I21" s="43" t="e">
        <f>#REF!</f>
        <v>#REF!</v>
      </c>
      <c r="J21" s="41" t="e">
        <f>#REF!</f>
        <v>#REF!</v>
      </c>
      <c r="K21" s="24"/>
      <c r="L21" s="42" t="e">
        <f>#REF!</f>
        <v>#REF!</v>
      </c>
      <c r="M21" s="24"/>
      <c r="N21" s="42" t="e">
        <f>#REF!</f>
        <v>#REF!</v>
      </c>
      <c r="P21" s="42"/>
    </row>
    <row r="22" spans="2:16" x14ac:dyDescent="0.25">
      <c r="B22" s="62" t="e">
        <f>#REF!</f>
        <v>#REF!</v>
      </c>
      <c r="C22" s="72" t="e">
        <f>#REF!</f>
        <v>#REF!</v>
      </c>
      <c r="D22" s="54" t="e">
        <f>#REF!</f>
        <v>#REF!</v>
      </c>
      <c r="E22" s="67" t="e">
        <f>#REF!</f>
        <v>#REF!</v>
      </c>
      <c r="F22" s="67" t="e">
        <f>#REF!</f>
        <v>#REF!</v>
      </c>
      <c r="G22" s="67" t="e">
        <f>#REF!</f>
        <v>#REF!</v>
      </c>
      <c r="H22" s="24"/>
      <c r="I22" s="3" t="e">
        <f>#REF!</f>
        <v>#REF!</v>
      </c>
      <c r="J22" s="4" t="e">
        <f>#REF!</f>
        <v>#REF!</v>
      </c>
      <c r="K22" s="24"/>
      <c r="L22" s="54" t="e">
        <f>#REF!</f>
        <v>#REF!</v>
      </c>
      <c r="M22" s="24"/>
      <c r="N22" s="54" t="e">
        <f>#REF!</f>
        <v>#REF!</v>
      </c>
      <c r="P22" s="54"/>
    </row>
    <row r="23" spans="2:16" x14ac:dyDescent="0.25">
      <c r="B23" s="62" t="e">
        <f>#REF!</f>
        <v>#REF!</v>
      </c>
      <c r="C23" s="72" t="e">
        <f>#REF!</f>
        <v>#REF!</v>
      </c>
      <c r="D23" s="54" t="e">
        <f>#REF!</f>
        <v>#REF!</v>
      </c>
      <c r="E23" s="67" t="e">
        <f>#REF!</f>
        <v>#REF!</v>
      </c>
      <c r="F23" s="67" t="e">
        <f>#REF!</f>
        <v>#REF!</v>
      </c>
      <c r="G23" s="67" t="e">
        <f>#REF!</f>
        <v>#REF!</v>
      </c>
      <c r="H23" s="24"/>
      <c r="I23" s="3" t="e">
        <f>#REF!</f>
        <v>#REF!</v>
      </c>
      <c r="J23" s="4" t="e">
        <f>#REF!</f>
        <v>#REF!</v>
      </c>
      <c r="K23" s="24"/>
      <c r="L23" s="54" t="e">
        <f>#REF!</f>
        <v>#REF!</v>
      </c>
      <c r="M23" s="24"/>
      <c r="N23" s="54" t="e">
        <f>#REF!</f>
        <v>#REF!</v>
      </c>
      <c r="P23" s="54"/>
    </row>
    <row r="24" spans="2:16" x14ac:dyDescent="0.25">
      <c r="B24" s="62" t="e">
        <f>#REF!</f>
        <v>#REF!</v>
      </c>
      <c r="C24" s="72" t="e">
        <f>#REF!</f>
        <v>#REF!</v>
      </c>
      <c r="D24" s="54" t="e">
        <f>#REF!</f>
        <v>#REF!</v>
      </c>
      <c r="E24" s="67" t="e">
        <f>#REF!</f>
        <v>#REF!</v>
      </c>
      <c r="F24" s="67" t="e">
        <f>#REF!</f>
        <v>#REF!</v>
      </c>
      <c r="G24" s="67" t="e">
        <f>#REF!</f>
        <v>#REF!</v>
      </c>
      <c r="H24" s="24"/>
      <c r="I24" s="3" t="e">
        <f>#REF!</f>
        <v>#REF!</v>
      </c>
      <c r="J24" s="4" t="e">
        <f>#REF!</f>
        <v>#REF!</v>
      </c>
      <c r="K24" s="24"/>
      <c r="L24" s="54" t="e">
        <f>#REF!</f>
        <v>#REF!</v>
      </c>
      <c r="M24" s="24"/>
      <c r="N24" s="54" t="e">
        <f>#REF!</f>
        <v>#REF!</v>
      </c>
      <c r="P24" s="54"/>
    </row>
    <row r="25" spans="2:16" x14ac:dyDescent="0.25">
      <c r="B25" s="62" t="e">
        <f>#REF!</f>
        <v>#REF!</v>
      </c>
      <c r="C25" s="72" t="e">
        <f>#REF!</f>
        <v>#REF!</v>
      </c>
      <c r="D25" s="54" t="e">
        <f>#REF!</f>
        <v>#REF!</v>
      </c>
      <c r="E25" s="67" t="e">
        <f>#REF!</f>
        <v>#REF!</v>
      </c>
      <c r="F25" s="67" t="e">
        <f>#REF!</f>
        <v>#REF!</v>
      </c>
      <c r="G25" s="67" t="e">
        <f>#REF!</f>
        <v>#REF!</v>
      </c>
      <c r="H25" s="24"/>
      <c r="I25" s="3" t="e">
        <f>#REF!</f>
        <v>#REF!</v>
      </c>
      <c r="J25" s="4" t="e">
        <f>#REF!</f>
        <v>#REF!</v>
      </c>
      <c r="K25" s="24"/>
      <c r="L25" s="54" t="e">
        <f>#REF!</f>
        <v>#REF!</v>
      </c>
      <c r="M25" s="24"/>
      <c r="N25" s="54" t="e">
        <f>#REF!</f>
        <v>#REF!</v>
      </c>
      <c r="P25" s="54"/>
    </row>
    <row r="26" spans="2:16" x14ac:dyDescent="0.25">
      <c r="B26" s="62" t="e">
        <f>#REF!</f>
        <v>#REF!</v>
      </c>
      <c r="C26" s="72" t="e">
        <f>#REF!</f>
        <v>#REF!</v>
      </c>
      <c r="D26" s="54" t="e">
        <f>#REF!</f>
        <v>#REF!</v>
      </c>
      <c r="E26" s="67" t="e">
        <f>#REF!</f>
        <v>#REF!</v>
      </c>
      <c r="F26" s="67" t="e">
        <f>#REF!</f>
        <v>#REF!</v>
      </c>
      <c r="G26" s="67" t="e">
        <f>#REF!</f>
        <v>#REF!</v>
      </c>
      <c r="H26" s="24"/>
      <c r="I26" s="3" t="e">
        <f>#REF!</f>
        <v>#REF!</v>
      </c>
      <c r="J26" s="4" t="e">
        <f>#REF!</f>
        <v>#REF!</v>
      </c>
      <c r="K26" s="24"/>
      <c r="L26" s="54" t="e">
        <f>#REF!</f>
        <v>#REF!</v>
      </c>
      <c r="M26" s="24"/>
      <c r="N26" s="54" t="e">
        <f>#REF!</f>
        <v>#REF!</v>
      </c>
      <c r="P26" s="54"/>
    </row>
    <row r="27" spans="2:16" x14ac:dyDescent="0.25">
      <c r="B27" s="62" t="e">
        <f>#REF!</f>
        <v>#REF!</v>
      </c>
      <c r="C27" s="72" t="e">
        <f>#REF!</f>
        <v>#REF!</v>
      </c>
      <c r="D27" s="54" t="e">
        <f>#REF!</f>
        <v>#REF!</v>
      </c>
      <c r="E27" s="67" t="e">
        <f>#REF!</f>
        <v>#REF!</v>
      </c>
      <c r="F27" s="67" t="e">
        <f>#REF!</f>
        <v>#REF!</v>
      </c>
      <c r="G27" s="67" t="e">
        <f>#REF!</f>
        <v>#REF!</v>
      </c>
      <c r="H27" s="24"/>
      <c r="I27" s="3" t="e">
        <f>#REF!</f>
        <v>#REF!</v>
      </c>
      <c r="J27" s="4" t="e">
        <f>#REF!</f>
        <v>#REF!</v>
      </c>
      <c r="K27" s="24"/>
      <c r="L27" s="54" t="e">
        <f>#REF!</f>
        <v>#REF!</v>
      </c>
      <c r="M27" s="24"/>
      <c r="N27" s="54" t="e">
        <f>#REF!</f>
        <v>#REF!</v>
      </c>
      <c r="P27" s="54"/>
    </row>
    <row r="28" spans="2:16" x14ac:dyDescent="0.25">
      <c r="B28" s="62" t="e">
        <f>#REF!</f>
        <v>#REF!</v>
      </c>
      <c r="C28" s="72" t="e">
        <f>#REF!</f>
        <v>#REF!</v>
      </c>
      <c r="D28" s="54" t="e">
        <f>#REF!</f>
        <v>#REF!</v>
      </c>
      <c r="E28" s="67" t="e">
        <f>#REF!</f>
        <v>#REF!</v>
      </c>
      <c r="F28" s="67" t="e">
        <f>#REF!</f>
        <v>#REF!</v>
      </c>
      <c r="G28" s="67" t="e">
        <f>#REF!</f>
        <v>#REF!</v>
      </c>
      <c r="H28" s="24"/>
      <c r="I28" s="3" t="e">
        <f>#REF!</f>
        <v>#REF!</v>
      </c>
      <c r="J28" s="4" t="e">
        <f>#REF!</f>
        <v>#REF!</v>
      </c>
      <c r="K28" s="24"/>
      <c r="L28" s="54" t="e">
        <f>#REF!</f>
        <v>#REF!</v>
      </c>
      <c r="M28" s="24"/>
      <c r="N28" s="54" t="e">
        <f>#REF!</f>
        <v>#REF!</v>
      </c>
      <c r="P28" s="54"/>
    </row>
    <row r="29" spans="2:16" x14ac:dyDescent="0.25">
      <c r="B29" s="62" t="e">
        <f>#REF!</f>
        <v>#REF!</v>
      </c>
      <c r="C29" s="72" t="e">
        <f>#REF!</f>
        <v>#REF!</v>
      </c>
      <c r="D29" s="54" t="e">
        <f>#REF!</f>
        <v>#REF!</v>
      </c>
      <c r="E29" s="67" t="e">
        <f>#REF!</f>
        <v>#REF!</v>
      </c>
      <c r="F29" s="67" t="e">
        <f>#REF!</f>
        <v>#REF!</v>
      </c>
      <c r="G29" s="67" t="e">
        <f>#REF!</f>
        <v>#REF!</v>
      </c>
      <c r="H29" s="24"/>
      <c r="I29" s="3" t="e">
        <f>#REF!</f>
        <v>#REF!</v>
      </c>
      <c r="J29" s="4" t="e">
        <f>#REF!</f>
        <v>#REF!</v>
      </c>
      <c r="K29" s="24"/>
      <c r="L29" s="54" t="e">
        <f>#REF!</f>
        <v>#REF!</v>
      </c>
      <c r="M29" s="24"/>
      <c r="N29" s="54" t="e">
        <f>#REF!</f>
        <v>#REF!</v>
      </c>
      <c r="P29" s="54"/>
    </row>
    <row r="30" spans="2:16" x14ac:dyDescent="0.25">
      <c r="B30" s="62" t="e">
        <f>#REF!</f>
        <v>#REF!</v>
      </c>
      <c r="C30" s="72" t="e">
        <f>#REF!</f>
        <v>#REF!</v>
      </c>
      <c r="D30" s="54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24"/>
      <c r="I30" s="3" t="e">
        <f>#REF!</f>
        <v>#REF!</v>
      </c>
      <c r="J30" s="4" t="e">
        <f>#REF!</f>
        <v>#REF!</v>
      </c>
      <c r="K30" s="24"/>
      <c r="L30" s="54" t="e">
        <f>#REF!</f>
        <v>#REF!</v>
      </c>
      <c r="M30" s="24"/>
      <c r="N30" s="54" t="e">
        <f>#REF!</f>
        <v>#REF!</v>
      </c>
      <c r="P30" s="54"/>
    </row>
    <row r="31" spans="2:16" x14ac:dyDescent="0.25">
      <c r="B31" s="62" t="e">
        <f>#REF!</f>
        <v>#REF!</v>
      </c>
      <c r="C31" s="72" t="e">
        <f>#REF!</f>
        <v>#REF!</v>
      </c>
      <c r="D31" s="54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24"/>
      <c r="I31" s="3" t="e">
        <f>#REF!</f>
        <v>#REF!</v>
      </c>
      <c r="J31" s="4" t="e">
        <f>#REF!</f>
        <v>#REF!</v>
      </c>
      <c r="K31" s="24"/>
      <c r="L31" s="54" t="e">
        <f>#REF!</f>
        <v>#REF!</v>
      </c>
      <c r="M31" s="24"/>
      <c r="N31" s="54" t="e">
        <f>#REF!</f>
        <v>#REF!</v>
      </c>
      <c r="P31" s="54"/>
    </row>
    <row r="32" spans="2:16" x14ac:dyDescent="0.25">
      <c r="B32" s="62" t="e">
        <f>#REF!</f>
        <v>#REF!</v>
      </c>
      <c r="C32" s="72" t="e">
        <f>#REF!</f>
        <v>#REF!</v>
      </c>
      <c r="D32" s="54" t="e">
        <f>#REF!</f>
        <v>#REF!</v>
      </c>
      <c r="E32" s="67" t="e">
        <f>#REF!</f>
        <v>#REF!</v>
      </c>
      <c r="F32" s="67" t="e">
        <f>#REF!</f>
        <v>#REF!</v>
      </c>
      <c r="G32" s="67" t="e">
        <f>#REF!</f>
        <v>#REF!</v>
      </c>
      <c r="H32" s="24"/>
      <c r="I32" s="3" t="e">
        <f>#REF!</f>
        <v>#REF!</v>
      </c>
      <c r="J32" s="4" t="e">
        <f>#REF!</f>
        <v>#REF!</v>
      </c>
      <c r="K32" s="24"/>
      <c r="L32" s="54" t="e">
        <f>#REF!</f>
        <v>#REF!</v>
      </c>
      <c r="M32" s="24"/>
      <c r="N32" s="54" t="e">
        <f>#REF!</f>
        <v>#REF!</v>
      </c>
      <c r="P32" s="54"/>
    </row>
    <row r="33" spans="2:16" x14ac:dyDescent="0.25">
      <c r="B33" s="62" t="e">
        <f>#REF!</f>
        <v>#REF!</v>
      </c>
      <c r="C33" s="72" t="e">
        <f>#REF!</f>
        <v>#REF!</v>
      </c>
      <c r="D33" s="54" t="e">
        <f>#REF!</f>
        <v>#REF!</v>
      </c>
      <c r="E33" s="67" t="e">
        <f>#REF!</f>
        <v>#REF!</v>
      </c>
      <c r="F33" s="67" t="e">
        <f>#REF!</f>
        <v>#REF!</v>
      </c>
      <c r="G33" s="67" t="e">
        <f>#REF!</f>
        <v>#REF!</v>
      </c>
      <c r="H33" s="24"/>
      <c r="I33" s="3" t="e">
        <f>#REF!</f>
        <v>#REF!</v>
      </c>
      <c r="J33" s="4" t="e">
        <f>#REF!</f>
        <v>#REF!</v>
      </c>
      <c r="K33" s="24"/>
      <c r="L33" s="54" t="e">
        <f>#REF!</f>
        <v>#REF!</v>
      </c>
      <c r="M33" s="24"/>
      <c r="N33" s="54" t="e">
        <f>#REF!</f>
        <v>#REF!</v>
      </c>
      <c r="P33" s="54"/>
    </row>
    <row r="34" spans="2:16" x14ac:dyDescent="0.25">
      <c r="B34" s="62" t="e">
        <f>#REF!</f>
        <v>#REF!</v>
      </c>
      <c r="C34" s="72" t="e">
        <f>#REF!</f>
        <v>#REF!</v>
      </c>
      <c r="D34" s="54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24"/>
      <c r="I34" s="3" t="e">
        <f>#REF!</f>
        <v>#REF!</v>
      </c>
      <c r="J34" s="4" t="e">
        <f>#REF!</f>
        <v>#REF!</v>
      </c>
      <c r="K34" s="24"/>
      <c r="L34" s="54" t="e">
        <f>#REF!</f>
        <v>#REF!</v>
      </c>
      <c r="M34" s="24"/>
      <c r="N34" s="54" t="e">
        <f>#REF!</f>
        <v>#REF!</v>
      </c>
      <c r="P34" s="54"/>
    </row>
    <row r="35" spans="2:16" x14ac:dyDescent="0.25">
      <c r="B35" s="64" t="e">
        <f>#REF!</f>
        <v>#REF!</v>
      </c>
      <c r="C35" s="68" t="e">
        <f>#REF!</f>
        <v>#REF!</v>
      </c>
      <c r="D35" s="42" t="e">
        <f>#REF!</f>
        <v>#REF!</v>
      </c>
      <c r="E35" s="69" t="e">
        <f>#REF!</f>
        <v>#REF!</v>
      </c>
      <c r="F35" s="69" t="e">
        <f>#REF!</f>
        <v>#REF!</v>
      </c>
      <c r="G35" s="69" t="e">
        <f>#REF!</f>
        <v>#REF!</v>
      </c>
      <c r="H35" s="24"/>
      <c r="I35" s="43" t="e">
        <f>#REF!</f>
        <v>#REF!</v>
      </c>
      <c r="J35" s="41" t="e">
        <f>#REF!</f>
        <v>#REF!</v>
      </c>
      <c r="K35" s="24"/>
      <c r="L35" s="42" t="e">
        <f>#REF!</f>
        <v>#REF!</v>
      </c>
      <c r="M35" s="24"/>
      <c r="N35" s="42" t="e">
        <f>#REF!</f>
        <v>#REF!</v>
      </c>
      <c r="P35" s="42"/>
    </row>
    <row r="36" spans="2:16" x14ac:dyDescent="0.25">
      <c r="B36" s="62" t="e">
        <f>#REF!</f>
        <v>#REF!</v>
      </c>
      <c r="C36" s="72" t="e">
        <f>#REF!</f>
        <v>#REF!</v>
      </c>
      <c r="D36" s="54" t="e">
        <f>#REF!</f>
        <v>#REF!</v>
      </c>
      <c r="E36" s="67" t="e">
        <f>#REF!</f>
        <v>#REF!</v>
      </c>
      <c r="F36" s="67" t="e">
        <f>#REF!</f>
        <v>#REF!</v>
      </c>
      <c r="G36" s="67" t="e">
        <f>#REF!</f>
        <v>#REF!</v>
      </c>
      <c r="H36" s="24"/>
      <c r="I36" s="3" t="e">
        <f>#REF!</f>
        <v>#REF!</v>
      </c>
      <c r="J36" s="4" t="e">
        <f>#REF!</f>
        <v>#REF!</v>
      </c>
      <c r="K36" s="24"/>
      <c r="L36" s="54" t="e">
        <f>#REF!</f>
        <v>#REF!</v>
      </c>
      <c r="M36" s="24"/>
      <c r="N36" s="54" t="e">
        <f>#REF!</f>
        <v>#REF!</v>
      </c>
      <c r="P36" s="54"/>
    </row>
    <row r="37" spans="2:16" x14ac:dyDescent="0.25">
      <c r="B37" s="62" t="e">
        <f>#REF!</f>
        <v>#REF!</v>
      </c>
      <c r="C37" s="72" t="e">
        <f>#REF!</f>
        <v>#REF!</v>
      </c>
      <c r="D37" s="54" t="e">
        <f>#REF!</f>
        <v>#REF!</v>
      </c>
      <c r="E37" s="67" t="e">
        <f>#REF!</f>
        <v>#REF!</v>
      </c>
      <c r="F37" s="67" t="e">
        <f>#REF!</f>
        <v>#REF!</v>
      </c>
      <c r="G37" s="67" t="e">
        <f>#REF!</f>
        <v>#REF!</v>
      </c>
      <c r="H37" s="24"/>
      <c r="I37" s="3" t="e">
        <f>#REF!</f>
        <v>#REF!</v>
      </c>
      <c r="J37" s="4" t="e">
        <f>#REF!</f>
        <v>#REF!</v>
      </c>
      <c r="K37" s="24"/>
      <c r="L37" s="54" t="e">
        <f>#REF!</f>
        <v>#REF!</v>
      </c>
      <c r="M37" s="24"/>
      <c r="N37" s="54" t="e">
        <f>#REF!</f>
        <v>#REF!</v>
      </c>
      <c r="P37" s="54"/>
    </row>
    <row r="38" spans="2:16" x14ac:dyDescent="0.25">
      <c r="B38" s="62" t="e">
        <f>#REF!</f>
        <v>#REF!</v>
      </c>
      <c r="C38" s="72" t="e">
        <f>#REF!</f>
        <v>#REF!</v>
      </c>
      <c r="D38" s="54" t="e">
        <f>#REF!</f>
        <v>#REF!</v>
      </c>
      <c r="E38" s="67" t="e">
        <f>#REF!</f>
        <v>#REF!</v>
      </c>
      <c r="F38" s="67" t="e">
        <f>#REF!</f>
        <v>#REF!</v>
      </c>
      <c r="G38" s="67" t="e">
        <f>#REF!</f>
        <v>#REF!</v>
      </c>
      <c r="H38" s="24"/>
      <c r="I38" s="3" t="e">
        <f>#REF!</f>
        <v>#REF!</v>
      </c>
      <c r="J38" s="4" t="e">
        <f>#REF!</f>
        <v>#REF!</v>
      </c>
      <c r="K38" s="24"/>
      <c r="L38" s="54" t="e">
        <f>#REF!</f>
        <v>#REF!</v>
      </c>
      <c r="M38" s="24"/>
      <c r="N38" s="54" t="e">
        <f>#REF!</f>
        <v>#REF!</v>
      </c>
      <c r="P38" s="54"/>
    </row>
    <row r="39" spans="2:16" x14ac:dyDescent="0.25">
      <c r="B39" s="62" t="e">
        <f>#REF!</f>
        <v>#REF!</v>
      </c>
      <c r="C39" s="72" t="e">
        <f>#REF!</f>
        <v>#REF!</v>
      </c>
      <c r="D39" s="54" t="e">
        <f>#REF!</f>
        <v>#REF!</v>
      </c>
      <c r="E39" s="67" t="e">
        <f>#REF!</f>
        <v>#REF!</v>
      </c>
      <c r="F39" s="67" t="e">
        <f>#REF!</f>
        <v>#REF!</v>
      </c>
      <c r="G39" s="67" t="e">
        <f>#REF!</f>
        <v>#REF!</v>
      </c>
      <c r="H39" s="24"/>
      <c r="I39" s="3" t="e">
        <f>#REF!</f>
        <v>#REF!</v>
      </c>
      <c r="J39" s="4" t="e">
        <f>#REF!</f>
        <v>#REF!</v>
      </c>
      <c r="K39" s="24"/>
      <c r="L39" s="54" t="e">
        <f>#REF!</f>
        <v>#REF!</v>
      </c>
      <c r="M39" s="24"/>
      <c r="N39" s="54" t="e">
        <f>#REF!</f>
        <v>#REF!</v>
      </c>
      <c r="P39" s="54"/>
    </row>
    <row r="40" spans="2:16" x14ac:dyDescent="0.25">
      <c r="B40" s="62" t="e">
        <f>#REF!</f>
        <v>#REF!</v>
      </c>
      <c r="C40" s="72" t="e">
        <f>#REF!</f>
        <v>#REF!</v>
      </c>
      <c r="D40" s="54" t="e">
        <f>#REF!</f>
        <v>#REF!</v>
      </c>
      <c r="E40" s="67" t="e">
        <f>#REF!</f>
        <v>#REF!</v>
      </c>
      <c r="F40" s="67" t="e">
        <f>#REF!</f>
        <v>#REF!</v>
      </c>
      <c r="G40" s="67" t="e">
        <f>#REF!</f>
        <v>#REF!</v>
      </c>
      <c r="H40" s="24"/>
      <c r="I40" s="3" t="e">
        <f>#REF!</f>
        <v>#REF!</v>
      </c>
      <c r="J40" s="4" t="e">
        <f>#REF!</f>
        <v>#REF!</v>
      </c>
      <c r="K40" s="24"/>
      <c r="L40" s="54" t="e">
        <f>#REF!</f>
        <v>#REF!</v>
      </c>
      <c r="M40" s="24"/>
      <c r="N40" s="54" t="e">
        <f>#REF!</f>
        <v>#REF!</v>
      </c>
      <c r="P40" s="54"/>
    </row>
    <row r="41" spans="2:16" x14ac:dyDescent="0.25">
      <c r="B41" s="62" t="e">
        <f>#REF!</f>
        <v>#REF!</v>
      </c>
      <c r="C41" s="72" t="e">
        <f>#REF!</f>
        <v>#REF!</v>
      </c>
      <c r="D41" s="54" t="e">
        <f>#REF!</f>
        <v>#REF!</v>
      </c>
      <c r="E41" s="67" t="e">
        <f>#REF!</f>
        <v>#REF!</v>
      </c>
      <c r="F41" s="67" t="e">
        <f>#REF!</f>
        <v>#REF!</v>
      </c>
      <c r="G41" s="67" t="e">
        <f>#REF!</f>
        <v>#REF!</v>
      </c>
      <c r="H41" s="24"/>
      <c r="I41" s="3" t="e">
        <f>#REF!</f>
        <v>#REF!</v>
      </c>
      <c r="J41" s="4" t="e">
        <f>#REF!</f>
        <v>#REF!</v>
      </c>
      <c r="K41" s="24"/>
      <c r="L41" s="54" t="e">
        <f>#REF!</f>
        <v>#REF!</v>
      </c>
      <c r="M41" s="24"/>
      <c r="N41" s="54" t="e">
        <f>#REF!</f>
        <v>#REF!</v>
      </c>
      <c r="P41" s="54"/>
    </row>
    <row r="42" spans="2:16" x14ac:dyDescent="0.25">
      <c r="B42" s="62" t="e">
        <f>#REF!</f>
        <v>#REF!</v>
      </c>
      <c r="C42" s="72" t="e">
        <f>#REF!</f>
        <v>#REF!</v>
      </c>
      <c r="D42" s="54" t="e">
        <f>#REF!</f>
        <v>#REF!</v>
      </c>
      <c r="E42" s="67" t="e">
        <f>#REF!</f>
        <v>#REF!</v>
      </c>
      <c r="F42" s="67" t="e">
        <f>#REF!</f>
        <v>#REF!</v>
      </c>
      <c r="G42" s="67" t="e">
        <f>#REF!</f>
        <v>#REF!</v>
      </c>
      <c r="H42" s="24"/>
      <c r="I42" s="3" t="e">
        <f>#REF!</f>
        <v>#REF!</v>
      </c>
      <c r="J42" s="4" t="e">
        <f>#REF!</f>
        <v>#REF!</v>
      </c>
      <c r="K42" s="24"/>
      <c r="L42" s="54" t="e">
        <f>#REF!</f>
        <v>#REF!</v>
      </c>
      <c r="M42" s="24"/>
      <c r="N42" s="54" t="e">
        <f>#REF!</f>
        <v>#REF!</v>
      </c>
      <c r="P42" s="54"/>
    </row>
    <row r="43" spans="2:16" x14ac:dyDescent="0.25">
      <c r="B43" s="62" t="e">
        <f>#REF!</f>
        <v>#REF!</v>
      </c>
      <c r="C43" s="72" t="e">
        <f>#REF!</f>
        <v>#REF!</v>
      </c>
      <c r="D43" s="54" t="e">
        <f>#REF!</f>
        <v>#REF!</v>
      </c>
      <c r="E43" s="67" t="e">
        <f>#REF!</f>
        <v>#REF!</v>
      </c>
      <c r="F43" s="67" t="e">
        <f>#REF!</f>
        <v>#REF!</v>
      </c>
      <c r="G43" s="67" t="e">
        <f>#REF!</f>
        <v>#REF!</v>
      </c>
      <c r="H43" s="24"/>
      <c r="I43" s="3" t="e">
        <f>#REF!</f>
        <v>#REF!</v>
      </c>
      <c r="J43" s="4" t="e">
        <f>#REF!</f>
        <v>#REF!</v>
      </c>
      <c r="K43" s="24"/>
      <c r="L43" s="54" t="e">
        <f>#REF!</f>
        <v>#REF!</v>
      </c>
      <c r="M43" s="24"/>
      <c r="N43" s="54" t="e">
        <f>#REF!</f>
        <v>#REF!</v>
      </c>
      <c r="P43" s="54"/>
    </row>
    <row r="44" spans="2:16" x14ac:dyDescent="0.25">
      <c r="B44" s="62" t="e">
        <f>#REF!</f>
        <v>#REF!</v>
      </c>
      <c r="C44" s="72" t="e">
        <f>#REF!</f>
        <v>#REF!</v>
      </c>
      <c r="D44" s="54" t="e">
        <f>#REF!</f>
        <v>#REF!</v>
      </c>
      <c r="E44" s="67" t="e">
        <f>#REF!</f>
        <v>#REF!</v>
      </c>
      <c r="F44" s="67" t="e">
        <f>#REF!</f>
        <v>#REF!</v>
      </c>
      <c r="G44" s="67" t="e">
        <f>#REF!</f>
        <v>#REF!</v>
      </c>
      <c r="H44" s="24"/>
      <c r="I44" s="3" t="e">
        <f>#REF!</f>
        <v>#REF!</v>
      </c>
      <c r="J44" s="4" t="e">
        <f>#REF!</f>
        <v>#REF!</v>
      </c>
      <c r="K44" s="24"/>
      <c r="L44" s="54" t="e">
        <f>#REF!</f>
        <v>#REF!</v>
      </c>
      <c r="M44" s="24"/>
      <c r="N44" s="54" t="e">
        <f>#REF!</f>
        <v>#REF!</v>
      </c>
      <c r="P44" s="54"/>
    </row>
    <row r="45" spans="2:16" x14ac:dyDescent="0.25">
      <c r="B45" s="62" t="e">
        <f>#REF!</f>
        <v>#REF!</v>
      </c>
      <c r="C45" s="72" t="e">
        <f>#REF!</f>
        <v>#REF!</v>
      </c>
      <c r="D45" s="54" t="e">
        <f>#REF!</f>
        <v>#REF!</v>
      </c>
      <c r="E45" s="67" t="e">
        <f>#REF!</f>
        <v>#REF!</v>
      </c>
      <c r="F45" s="67" t="e">
        <f>#REF!</f>
        <v>#REF!</v>
      </c>
      <c r="G45" s="67" t="e">
        <f>#REF!</f>
        <v>#REF!</v>
      </c>
      <c r="H45" s="24"/>
      <c r="I45" s="3" t="e">
        <f>#REF!</f>
        <v>#REF!</v>
      </c>
      <c r="J45" s="4" t="e">
        <f>#REF!</f>
        <v>#REF!</v>
      </c>
      <c r="K45" s="24"/>
      <c r="L45" s="54" t="e">
        <f>#REF!</f>
        <v>#REF!</v>
      </c>
      <c r="M45" s="24"/>
      <c r="N45" s="54" t="e">
        <f>#REF!</f>
        <v>#REF!</v>
      </c>
      <c r="P45" s="54"/>
    </row>
    <row r="46" spans="2:16" x14ac:dyDescent="0.25">
      <c r="B46" s="64" t="e">
        <f>#REF!</f>
        <v>#REF!</v>
      </c>
      <c r="C46" s="68" t="e">
        <f>#REF!</f>
        <v>#REF!</v>
      </c>
      <c r="D46" s="42" t="e">
        <f>#REF!</f>
        <v>#REF!</v>
      </c>
      <c r="E46" s="69" t="e">
        <f>#REF!</f>
        <v>#REF!</v>
      </c>
      <c r="F46" s="69" t="e">
        <f>#REF!</f>
        <v>#REF!</v>
      </c>
      <c r="G46" s="69" t="e">
        <f>#REF!</f>
        <v>#REF!</v>
      </c>
      <c r="H46" s="24"/>
      <c r="I46" s="43" t="e">
        <f>#REF!</f>
        <v>#REF!</v>
      </c>
      <c r="J46" s="41" t="e">
        <f>#REF!</f>
        <v>#REF!</v>
      </c>
      <c r="K46" s="24"/>
      <c r="L46" s="42" t="e">
        <f>#REF!</f>
        <v>#REF!</v>
      </c>
      <c r="M46" s="24"/>
      <c r="N46" s="42" t="e">
        <f>#REF!</f>
        <v>#REF!</v>
      </c>
      <c r="P46" s="42"/>
    </row>
    <row r="47" spans="2:16" x14ac:dyDescent="0.25">
      <c r="B47" s="62" t="e">
        <f>#REF!</f>
        <v>#REF!</v>
      </c>
      <c r="C47" s="72" t="e">
        <f>#REF!</f>
        <v>#REF!</v>
      </c>
      <c r="D47" s="54" t="e">
        <f>#REF!</f>
        <v>#REF!</v>
      </c>
      <c r="E47" s="67" t="e">
        <f>#REF!</f>
        <v>#REF!</v>
      </c>
      <c r="F47" s="67" t="e">
        <f>#REF!</f>
        <v>#REF!</v>
      </c>
      <c r="G47" s="67" t="e">
        <f>#REF!</f>
        <v>#REF!</v>
      </c>
      <c r="H47" s="24"/>
      <c r="I47" s="3" t="e">
        <f>#REF!</f>
        <v>#REF!</v>
      </c>
      <c r="J47" s="4" t="e">
        <f>#REF!</f>
        <v>#REF!</v>
      </c>
      <c r="K47" s="24"/>
      <c r="L47" s="54" t="e">
        <f>#REF!</f>
        <v>#REF!</v>
      </c>
      <c r="M47" s="24"/>
      <c r="N47" s="54" t="e">
        <f>#REF!</f>
        <v>#REF!</v>
      </c>
      <c r="P47" s="54"/>
    </row>
    <row r="48" spans="2:16" x14ac:dyDescent="0.25">
      <c r="B48" s="61" t="e">
        <f>#REF!</f>
        <v>#REF!</v>
      </c>
      <c r="C48" s="58" t="e">
        <f>#REF!</f>
        <v>#REF!</v>
      </c>
      <c r="D48" s="45" t="e">
        <f>#REF!</f>
        <v>#REF!</v>
      </c>
      <c r="E48" s="59" t="e">
        <f>#REF!</f>
        <v>#REF!</v>
      </c>
      <c r="F48" s="59" t="e">
        <f>#REF!</f>
        <v>#REF!</v>
      </c>
      <c r="G48" s="59" t="e">
        <f>#REF!</f>
        <v>#REF!</v>
      </c>
      <c r="H48" s="24"/>
      <c r="I48" s="46" t="e">
        <f>#REF!</f>
        <v>#REF!</v>
      </c>
      <c r="J48" s="60" t="e">
        <f>#REF!</f>
        <v>#REF!</v>
      </c>
      <c r="K48" s="24"/>
      <c r="L48" s="45" t="e">
        <f>#REF!</f>
        <v>#REF!</v>
      </c>
      <c r="M48" s="24"/>
      <c r="N48" s="45" t="e">
        <f>#REF!</f>
        <v>#REF!</v>
      </c>
      <c r="P48" s="45"/>
    </row>
    <row r="49" spans="2:16" x14ac:dyDescent="0.25">
      <c r="B49" s="62" t="e">
        <f>#REF!</f>
        <v>#REF!</v>
      </c>
      <c r="C49" s="72" t="e">
        <f>#REF!</f>
        <v>#REF!</v>
      </c>
      <c r="D49" s="54" t="e">
        <f>#REF!</f>
        <v>#REF!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24"/>
      <c r="I49" s="3" t="e">
        <f>#REF!</f>
        <v>#REF!</v>
      </c>
      <c r="J49" s="4" t="e">
        <f>#REF!</f>
        <v>#REF!</v>
      </c>
      <c r="K49" s="24"/>
      <c r="L49" s="54" t="e">
        <f>#REF!</f>
        <v>#REF!</v>
      </c>
      <c r="M49" s="24"/>
      <c r="N49" s="54" t="e">
        <f>#REF!</f>
        <v>#REF!</v>
      </c>
      <c r="P49" s="54"/>
    </row>
    <row r="50" spans="2:16" x14ac:dyDescent="0.25">
      <c r="B50" s="62" t="e">
        <f>#REF!</f>
        <v>#REF!</v>
      </c>
      <c r="C50" s="72" t="e">
        <f>#REF!</f>
        <v>#REF!</v>
      </c>
      <c r="D50" s="54" t="e">
        <f>#REF!</f>
        <v>#REF!</v>
      </c>
      <c r="E50" s="67" t="e">
        <f>#REF!</f>
        <v>#REF!</v>
      </c>
      <c r="F50" s="67" t="e">
        <f>#REF!</f>
        <v>#REF!</v>
      </c>
      <c r="G50" s="67" t="e">
        <f>#REF!</f>
        <v>#REF!</v>
      </c>
      <c r="H50" s="24"/>
      <c r="I50" s="3" t="e">
        <f>#REF!</f>
        <v>#REF!</v>
      </c>
      <c r="J50" s="4" t="e">
        <f>#REF!</f>
        <v>#REF!</v>
      </c>
      <c r="K50" s="24"/>
      <c r="L50" s="54" t="e">
        <f>#REF!</f>
        <v>#REF!</v>
      </c>
      <c r="M50" s="24"/>
      <c r="N50" s="54" t="e">
        <f>#REF!</f>
        <v>#REF!</v>
      </c>
      <c r="P50" s="54"/>
    </row>
    <row r="51" spans="2:16" x14ac:dyDescent="0.25">
      <c r="B51" s="61" t="e">
        <f>#REF!</f>
        <v>#REF!</v>
      </c>
      <c r="C51" s="58" t="e">
        <f>#REF!</f>
        <v>#REF!</v>
      </c>
      <c r="D51" s="45" t="e">
        <f>#REF!</f>
        <v>#REF!</v>
      </c>
      <c r="E51" s="59" t="e">
        <f>#REF!</f>
        <v>#REF!</v>
      </c>
      <c r="F51" s="59" t="e">
        <f>#REF!</f>
        <v>#REF!</v>
      </c>
      <c r="G51" s="59" t="e">
        <f>#REF!</f>
        <v>#REF!</v>
      </c>
      <c r="H51" s="24"/>
      <c r="I51" s="46" t="e">
        <f>#REF!</f>
        <v>#REF!</v>
      </c>
      <c r="J51" s="60" t="e">
        <f>#REF!</f>
        <v>#REF!</v>
      </c>
      <c r="K51" s="24"/>
      <c r="L51" s="45" t="e">
        <f>#REF!</f>
        <v>#REF!</v>
      </c>
      <c r="M51" s="24"/>
      <c r="N51" s="45" t="e">
        <f>#REF!</f>
        <v>#REF!</v>
      </c>
      <c r="P51" s="45"/>
    </row>
    <row r="52" spans="2:16" x14ac:dyDescent="0.25">
      <c r="B52" s="79" t="e">
        <f>#REF!</f>
        <v>#REF!</v>
      </c>
      <c r="C52" s="81" t="e">
        <f>#REF!</f>
        <v>#REF!</v>
      </c>
      <c r="D52" s="42" t="e">
        <f>#REF!</f>
        <v>#REF!</v>
      </c>
      <c r="E52" s="82" t="e">
        <f>#REF!</f>
        <v>#REF!</v>
      </c>
      <c r="F52" s="82" t="e">
        <f>#REF!</f>
        <v>#REF!</v>
      </c>
      <c r="G52" s="82" t="e">
        <f>#REF!</f>
        <v>#REF!</v>
      </c>
      <c r="H52" s="24"/>
      <c r="I52" s="43" t="e">
        <f>#REF!</f>
        <v>#REF!</v>
      </c>
      <c r="J52" s="41" t="e">
        <f>#REF!</f>
        <v>#REF!</v>
      </c>
      <c r="K52" s="24"/>
      <c r="L52" s="42" t="e">
        <f>#REF!</f>
        <v>#REF!</v>
      </c>
      <c r="M52" s="24"/>
      <c r="N52" s="42" t="e">
        <f>#REF!</f>
        <v>#REF!</v>
      </c>
      <c r="P52" s="42"/>
    </row>
    <row r="53" spans="2:16" x14ac:dyDescent="0.25">
      <c r="B53" s="62" t="e">
        <f>#REF!</f>
        <v>#REF!</v>
      </c>
      <c r="C53" s="72" t="e">
        <f>#REF!</f>
        <v>#REF!</v>
      </c>
      <c r="D53" s="54" t="e">
        <f>#REF!</f>
        <v>#REF!</v>
      </c>
      <c r="E53" s="67" t="e">
        <f>#REF!</f>
        <v>#REF!</v>
      </c>
      <c r="F53" s="67" t="e">
        <f>#REF!</f>
        <v>#REF!</v>
      </c>
      <c r="G53" s="67" t="e">
        <f>#REF!</f>
        <v>#REF!</v>
      </c>
      <c r="H53" s="24"/>
      <c r="I53" s="3" t="e">
        <f>#REF!</f>
        <v>#REF!</v>
      </c>
      <c r="J53" s="4" t="e">
        <f>#REF!</f>
        <v>#REF!</v>
      </c>
      <c r="K53" s="24"/>
      <c r="L53" s="54" t="e">
        <f>#REF!</f>
        <v>#REF!</v>
      </c>
      <c r="M53" s="24"/>
      <c r="N53" s="54" t="e">
        <f>#REF!</f>
        <v>#REF!</v>
      </c>
      <c r="P53" s="54"/>
    </row>
    <row r="54" spans="2:16" x14ac:dyDescent="0.25">
      <c r="B54" s="62" t="e">
        <f>#REF!</f>
        <v>#REF!</v>
      </c>
      <c r="C54" s="72" t="e">
        <f>#REF!</f>
        <v>#REF!</v>
      </c>
      <c r="D54" s="54" t="e">
        <f>#REF!</f>
        <v>#REF!</v>
      </c>
      <c r="E54" s="67" t="e">
        <f>#REF!</f>
        <v>#REF!</v>
      </c>
      <c r="F54" s="67" t="e">
        <f>#REF!</f>
        <v>#REF!</v>
      </c>
      <c r="G54" s="67" t="e">
        <f>#REF!</f>
        <v>#REF!</v>
      </c>
      <c r="H54" s="24"/>
      <c r="I54" s="3" t="e">
        <f>#REF!</f>
        <v>#REF!</v>
      </c>
      <c r="J54" s="4" t="e">
        <f>#REF!</f>
        <v>#REF!</v>
      </c>
      <c r="K54" s="24"/>
      <c r="L54" s="54" t="e">
        <f>#REF!</f>
        <v>#REF!</v>
      </c>
      <c r="M54" s="24"/>
      <c r="N54" s="54" t="e">
        <f>#REF!</f>
        <v>#REF!</v>
      </c>
      <c r="P54" s="54"/>
    </row>
    <row r="55" spans="2:16" x14ac:dyDescent="0.25">
      <c r="B55" s="62" t="e">
        <f>#REF!</f>
        <v>#REF!</v>
      </c>
      <c r="C55" s="72" t="e">
        <f>#REF!</f>
        <v>#REF!</v>
      </c>
      <c r="D55" s="54" t="e">
        <f>#REF!</f>
        <v>#REF!</v>
      </c>
      <c r="E55" s="67" t="e">
        <f>#REF!</f>
        <v>#REF!</v>
      </c>
      <c r="F55" s="67" t="e">
        <f>#REF!</f>
        <v>#REF!</v>
      </c>
      <c r="G55" s="67" t="e">
        <f>#REF!</f>
        <v>#REF!</v>
      </c>
      <c r="H55" s="24"/>
      <c r="I55" s="3" t="e">
        <f>#REF!</f>
        <v>#REF!</v>
      </c>
      <c r="J55" s="4" t="e">
        <f>#REF!</f>
        <v>#REF!</v>
      </c>
      <c r="K55" s="24"/>
      <c r="L55" s="54" t="e">
        <f>#REF!</f>
        <v>#REF!</v>
      </c>
      <c r="M55" s="24"/>
      <c r="N55" s="54" t="e">
        <f>#REF!</f>
        <v>#REF!</v>
      </c>
      <c r="P55" s="54"/>
    </row>
    <row r="56" spans="2:16" x14ac:dyDescent="0.25">
      <c r="B56" s="62" t="e">
        <f>#REF!</f>
        <v>#REF!</v>
      </c>
      <c r="C56" s="72" t="e">
        <f>#REF!</f>
        <v>#REF!</v>
      </c>
      <c r="D56" s="54" t="e">
        <f>#REF!</f>
        <v>#REF!</v>
      </c>
      <c r="E56" s="67" t="e">
        <f>#REF!</f>
        <v>#REF!</v>
      </c>
      <c r="F56" s="67" t="e">
        <f>#REF!</f>
        <v>#REF!</v>
      </c>
      <c r="G56" s="67" t="e">
        <f>#REF!</f>
        <v>#REF!</v>
      </c>
      <c r="H56" s="24"/>
      <c r="I56" s="3" t="e">
        <f>#REF!</f>
        <v>#REF!</v>
      </c>
      <c r="J56" s="4" t="e">
        <f>#REF!</f>
        <v>#REF!</v>
      </c>
      <c r="K56" s="24"/>
      <c r="L56" s="54" t="e">
        <f>#REF!</f>
        <v>#REF!</v>
      </c>
      <c r="M56" s="24"/>
      <c r="N56" s="54" t="e">
        <f>#REF!</f>
        <v>#REF!</v>
      </c>
      <c r="P56" s="54"/>
    </row>
    <row r="57" spans="2:16" x14ac:dyDescent="0.25">
      <c r="B57" s="61" t="e">
        <f>#REF!</f>
        <v>#REF!</v>
      </c>
      <c r="C57" s="58" t="e">
        <f>#REF!</f>
        <v>#REF!</v>
      </c>
      <c r="D57" s="45" t="e">
        <f>#REF!</f>
        <v>#REF!</v>
      </c>
      <c r="E57" s="59" t="e">
        <f>#REF!</f>
        <v>#REF!</v>
      </c>
      <c r="F57" s="59" t="e">
        <f>#REF!</f>
        <v>#REF!</v>
      </c>
      <c r="G57" s="59" t="e">
        <f>#REF!</f>
        <v>#REF!</v>
      </c>
      <c r="H57" s="24"/>
      <c r="I57" s="46" t="e">
        <f>#REF!</f>
        <v>#REF!</v>
      </c>
      <c r="J57" s="60" t="e">
        <f>#REF!</f>
        <v>#REF!</v>
      </c>
      <c r="K57" s="24"/>
      <c r="L57" s="45" t="e">
        <f>#REF!</f>
        <v>#REF!</v>
      </c>
      <c r="M57" s="24"/>
      <c r="N57" s="45" t="e">
        <f>#REF!</f>
        <v>#REF!</v>
      </c>
      <c r="P57" s="45"/>
    </row>
    <row r="58" spans="2:16" x14ac:dyDescent="0.25">
      <c r="B58" s="61" t="e">
        <f>#REF!</f>
        <v>#REF!</v>
      </c>
      <c r="C58" s="58" t="e">
        <f>#REF!</f>
        <v>#REF!</v>
      </c>
      <c r="D58" s="45" t="e">
        <f>#REF!</f>
        <v>#REF!</v>
      </c>
      <c r="E58" s="59" t="e">
        <f>#REF!</f>
        <v>#REF!</v>
      </c>
      <c r="F58" s="59" t="e">
        <f>#REF!</f>
        <v>#REF!</v>
      </c>
      <c r="G58" s="59" t="e">
        <f>#REF!</f>
        <v>#REF!</v>
      </c>
      <c r="H58" s="24"/>
      <c r="I58" s="46" t="e">
        <f>#REF!</f>
        <v>#REF!</v>
      </c>
      <c r="J58" s="60" t="e">
        <f>#REF!</f>
        <v>#REF!</v>
      </c>
      <c r="K58" s="24"/>
      <c r="L58" s="45" t="e">
        <f>#REF!</f>
        <v>#REF!</v>
      </c>
      <c r="M58" s="24"/>
      <c r="N58" s="45" t="e">
        <f>#REF!</f>
        <v>#REF!</v>
      </c>
      <c r="P58" s="45"/>
    </row>
    <row r="59" spans="2:16" x14ac:dyDescent="0.25">
      <c r="B59" s="62" t="e">
        <f>#REF!</f>
        <v>#REF!</v>
      </c>
      <c r="C59" s="72" t="e">
        <f>#REF!</f>
        <v>#REF!</v>
      </c>
      <c r="D59" s="54" t="e">
        <f>#REF!</f>
        <v>#REF!</v>
      </c>
      <c r="E59" s="67" t="e">
        <f>#REF!</f>
        <v>#REF!</v>
      </c>
      <c r="F59" s="67" t="e">
        <f>#REF!</f>
        <v>#REF!</v>
      </c>
      <c r="G59" s="67" t="e">
        <f>#REF!</f>
        <v>#REF!</v>
      </c>
      <c r="H59" s="24"/>
      <c r="I59" s="3" t="e">
        <f>#REF!</f>
        <v>#REF!</v>
      </c>
      <c r="J59" s="4" t="e">
        <f>#REF!</f>
        <v>#REF!</v>
      </c>
      <c r="K59" s="24"/>
      <c r="L59" s="54" t="e">
        <f>#REF!</f>
        <v>#REF!</v>
      </c>
      <c r="M59" s="24"/>
      <c r="N59" s="54" t="e">
        <f>#REF!</f>
        <v>#REF!</v>
      </c>
      <c r="P59" s="54"/>
    </row>
    <row r="60" spans="2:16" x14ac:dyDescent="0.25">
      <c r="B60" s="64" t="e">
        <f>#REF!</f>
        <v>#REF!</v>
      </c>
      <c r="C60" s="68" t="e">
        <f>#REF!</f>
        <v>#REF!</v>
      </c>
      <c r="D60" s="42" t="e">
        <f>#REF!</f>
        <v>#REF!</v>
      </c>
      <c r="E60" s="69" t="e">
        <f>#REF!</f>
        <v>#REF!</v>
      </c>
      <c r="F60" s="69" t="e">
        <f>#REF!</f>
        <v>#REF!</v>
      </c>
      <c r="G60" s="69" t="e">
        <f>#REF!</f>
        <v>#REF!</v>
      </c>
      <c r="H60" s="24"/>
      <c r="I60" s="43" t="e">
        <f>#REF!</f>
        <v>#REF!</v>
      </c>
      <c r="J60" s="41" t="e">
        <f>#REF!</f>
        <v>#REF!</v>
      </c>
      <c r="K60" s="24"/>
      <c r="L60" s="42" t="e">
        <f>#REF!</f>
        <v>#REF!</v>
      </c>
      <c r="M60" s="24"/>
      <c r="N60" s="42" t="e">
        <f>#REF!</f>
        <v>#REF!</v>
      </c>
      <c r="P60" s="42"/>
    </row>
    <row r="61" spans="2:16" x14ac:dyDescent="0.25">
      <c r="B61" s="62" t="e">
        <f>#REF!</f>
        <v>#REF!</v>
      </c>
      <c r="C61" s="72" t="e">
        <f>#REF!</f>
        <v>#REF!</v>
      </c>
      <c r="D61" s="54" t="e">
        <f>#REF!</f>
        <v>#REF!</v>
      </c>
      <c r="E61" s="67" t="e">
        <f>#REF!</f>
        <v>#REF!</v>
      </c>
      <c r="F61" s="67" t="e">
        <f>#REF!</f>
        <v>#REF!</v>
      </c>
      <c r="G61" s="67" t="e">
        <f>#REF!</f>
        <v>#REF!</v>
      </c>
      <c r="H61" s="24"/>
      <c r="I61" s="3" t="e">
        <f>#REF!</f>
        <v>#REF!</v>
      </c>
      <c r="J61" s="4" t="e">
        <f>#REF!</f>
        <v>#REF!</v>
      </c>
      <c r="K61" s="24"/>
      <c r="L61" s="54" t="e">
        <f>#REF!</f>
        <v>#REF!</v>
      </c>
      <c r="M61" s="24"/>
      <c r="N61" s="54" t="e">
        <f>#REF!</f>
        <v>#REF!</v>
      </c>
      <c r="P61" s="54"/>
    </row>
    <row r="62" spans="2:16" x14ac:dyDescent="0.25">
      <c r="B62" s="61" t="e">
        <f>#REF!</f>
        <v>#REF!</v>
      </c>
      <c r="C62" s="58" t="e">
        <f>#REF!</f>
        <v>#REF!</v>
      </c>
      <c r="D62" s="45" t="e">
        <f>#REF!</f>
        <v>#REF!</v>
      </c>
      <c r="E62" s="59" t="e">
        <f>#REF!</f>
        <v>#REF!</v>
      </c>
      <c r="F62" s="59" t="e">
        <f>#REF!</f>
        <v>#REF!</v>
      </c>
      <c r="G62" s="59" t="e">
        <f>#REF!</f>
        <v>#REF!</v>
      </c>
      <c r="H62" s="24"/>
      <c r="I62" s="46" t="e">
        <f>#REF!</f>
        <v>#REF!</v>
      </c>
      <c r="J62" s="60" t="e">
        <f>#REF!</f>
        <v>#REF!</v>
      </c>
      <c r="K62" s="24"/>
      <c r="L62" s="45" t="e">
        <f>#REF!</f>
        <v>#REF!</v>
      </c>
      <c r="M62" s="24"/>
      <c r="N62" s="45" t="e">
        <f>#REF!</f>
        <v>#REF!</v>
      </c>
      <c r="P62" s="45"/>
    </row>
    <row r="63" spans="2:16" s="14" customFormat="1" x14ac:dyDescent="0.25">
      <c r="B63" s="61" t="e">
        <f>#REF!</f>
        <v>#REF!</v>
      </c>
      <c r="C63" s="58" t="e">
        <f>#REF!</f>
        <v>#REF!</v>
      </c>
      <c r="D63" s="45" t="e">
        <f>#REF!</f>
        <v>#REF!</v>
      </c>
      <c r="E63" s="59" t="e">
        <f>#REF!</f>
        <v>#REF!</v>
      </c>
      <c r="F63" s="59" t="e">
        <f>#REF!</f>
        <v>#REF!</v>
      </c>
      <c r="G63" s="59" t="e">
        <f>#REF!</f>
        <v>#REF!</v>
      </c>
      <c r="H63" s="24"/>
      <c r="I63" s="46" t="e">
        <f>#REF!</f>
        <v>#REF!</v>
      </c>
      <c r="J63" s="60" t="e">
        <f>#REF!</f>
        <v>#REF!</v>
      </c>
      <c r="K63" s="24"/>
      <c r="L63" s="45" t="e">
        <f>#REF!</f>
        <v>#REF!</v>
      </c>
      <c r="M63" s="24"/>
      <c r="N63" s="45" t="e">
        <f>#REF!</f>
        <v>#REF!</v>
      </c>
      <c r="P63" s="45"/>
    </row>
    <row r="64" spans="2:16" x14ac:dyDescent="0.25">
      <c r="B64" s="61" t="e">
        <f>#REF!</f>
        <v>#REF!</v>
      </c>
      <c r="C64" s="58" t="e">
        <f>#REF!</f>
        <v>#REF!</v>
      </c>
      <c r="D64" s="45" t="e">
        <f>#REF!</f>
        <v>#REF!</v>
      </c>
      <c r="E64" s="59" t="e">
        <f>#REF!</f>
        <v>#REF!</v>
      </c>
      <c r="F64" s="59" t="e">
        <f>#REF!</f>
        <v>#REF!</v>
      </c>
      <c r="G64" s="59" t="e">
        <f>#REF!</f>
        <v>#REF!</v>
      </c>
      <c r="H64" s="24"/>
      <c r="I64" s="46" t="e">
        <f>#REF!</f>
        <v>#REF!</v>
      </c>
      <c r="J64" s="60" t="e">
        <f>#REF!</f>
        <v>#REF!</v>
      </c>
      <c r="K64" s="24"/>
      <c r="L64" s="45" t="e">
        <f>#REF!</f>
        <v>#REF!</v>
      </c>
      <c r="M64" s="24"/>
      <c r="N64" s="45" t="e">
        <f>#REF!</f>
        <v>#REF!</v>
      </c>
      <c r="P64" s="45"/>
    </row>
    <row r="65" spans="2:16" x14ac:dyDescent="0.25">
      <c r="B65" s="61" t="e">
        <f>#REF!</f>
        <v>#REF!</v>
      </c>
      <c r="C65" s="58" t="e">
        <f>#REF!</f>
        <v>#REF!</v>
      </c>
      <c r="D65" s="45" t="e">
        <f>#REF!</f>
        <v>#REF!</v>
      </c>
      <c r="E65" s="59" t="e">
        <f>#REF!</f>
        <v>#REF!</v>
      </c>
      <c r="F65" s="59" t="e">
        <f>#REF!</f>
        <v>#REF!</v>
      </c>
      <c r="G65" s="59" t="e">
        <f>#REF!</f>
        <v>#REF!</v>
      </c>
      <c r="H65" s="24"/>
      <c r="I65" s="46" t="e">
        <f>#REF!</f>
        <v>#REF!</v>
      </c>
      <c r="J65" s="60" t="e">
        <f>#REF!</f>
        <v>#REF!</v>
      </c>
      <c r="K65" s="24"/>
      <c r="L65" s="45" t="e">
        <f>#REF!</f>
        <v>#REF!</v>
      </c>
      <c r="M65" s="24"/>
      <c r="N65" s="45" t="e">
        <f>#REF!</f>
        <v>#REF!</v>
      </c>
      <c r="P65" s="45"/>
    </row>
    <row r="66" spans="2:16" x14ac:dyDescent="0.25">
      <c r="B66" s="62" t="e">
        <f>#REF!</f>
        <v>#REF!</v>
      </c>
      <c r="C66" s="72" t="e">
        <f>#REF!</f>
        <v>#REF!</v>
      </c>
      <c r="D66" s="54" t="e">
        <f>#REF!</f>
        <v>#REF!</v>
      </c>
      <c r="E66" s="67" t="e">
        <f>#REF!</f>
        <v>#REF!</v>
      </c>
      <c r="F66" s="67" t="e">
        <f>#REF!</f>
        <v>#REF!</v>
      </c>
      <c r="G66" s="67" t="e">
        <f>#REF!</f>
        <v>#REF!</v>
      </c>
      <c r="H66" s="24"/>
      <c r="I66" s="3" t="e">
        <f>#REF!</f>
        <v>#REF!</v>
      </c>
      <c r="J66" s="4" t="e">
        <f>#REF!</f>
        <v>#REF!</v>
      </c>
      <c r="K66" s="24"/>
      <c r="L66" s="54" t="e">
        <f>#REF!</f>
        <v>#REF!</v>
      </c>
      <c r="M66" s="24"/>
      <c r="N66" s="54" t="e">
        <f>#REF!</f>
        <v>#REF!</v>
      </c>
      <c r="P66" s="54"/>
    </row>
    <row r="67" spans="2:16" x14ac:dyDescent="0.25">
      <c r="B67" s="61" t="e">
        <f>#REF!</f>
        <v>#REF!</v>
      </c>
      <c r="C67" s="58" t="e">
        <f>#REF!</f>
        <v>#REF!</v>
      </c>
      <c r="D67" s="45" t="e">
        <f>#REF!</f>
        <v>#REF!</v>
      </c>
      <c r="E67" s="59" t="e">
        <f>#REF!</f>
        <v>#REF!</v>
      </c>
      <c r="F67" s="59" t="e">
        <f>#REF!</f>
        <v>#REF!</v>
      </c>
      <c r="G67" s="59" t="e">
        <f>#REF!</f>
        <v>#REF!</v>
      </c>
      <c r="H67" s="24"/>
      <c r="I67" s="46" t="e">
        <f>#REF!</f>
        <v>#REF!</v>
      </c>
      <c r="J67" s="60" t="e">
        <f>#REF!</f>
        <v>#REF!</v>
      </c>
      <c r="K67" s="24"/>
      <c r="L67" s="45" t="e">
        <f>#REF!</f>
        <v>#REF!</v>
      </c>
      <c r="M67" s="24"/>
      <c r="N67" s="45" t="e">
        <f>#REF!</f>
        <v>#REF!</v>
      </c>
      <c r="P67" s="45"/>
    </row>
    <row r="68" spans="2:16" x14ac:dyDescent="0.25">
      <c r="B68" s="90" t="e">
        <f>#REF!</f>
        <v>#REF!</v>
      </c>
      <c r="C68" s="91" t="e">
        <f>#REF!</f>
        <v>#REF!</v>
      </c>
      <c r="D68" s="89" t="e">
        <f>#REF!</f>
        <v>#REF!</v>
      </c>
      <c r="E68" s="92" t="e">
        <f>#REF!</f>
        <v>#REF!</v>
      </c>
      <c r="F68" s="92" t="e">
        <f>#REF!</f>
        <v>#REF!</v>
      </c>
      <c r="G68" s="92" t="e">
        <f>#REF!</f>
        <v>#REF!</v>
      </c>
      <c r="H68" s="24"/>
      <c r="I68" s="93" t="e">
        <f>#REF!</f>
        <v>#REF!</v>
      </c>
      <c r="J68" s="88" t="e">
        <f>#REF!</f>
        <v>#REF!</v>
      </c>
      <c r="K68" s="24"/>
      <c r="L68" s="89" t="e">
        <f>#REF!</f>
        <v>#REF!</v>
      </c>
      <c r="M68" s="24"/>
      <c r="N68" s="89" t="e">
        <f>#REF!</f>
        <v>#REF!</v>
      </c>
      <c r="P68" s="89"/>
    </row>
    <row r="69" spans="2:16" s="94" customFormat="1" ht="22.5" customHeight="1" x14ac:dyDescent="0.25">
      <c r="B69" s="85" t="e">
        <f>#REF!</f>
        <v>#REF!</v>
      </c>
      <c r="C69" s="83" t="e">
        <f>#REF!</f>
        <v>#REF!</v>
      </c>
      <c r="D69" s="76" t="e">
        <f>#REF!</f>
        <v>#REF!</v>
      </c>
      <c r="E69" s="84" t="e">
        <f>#REF!</f>
        <v>#REF!</v>
      </c>
      <c r="F69" s="84" t="e">
        <f>#REF!</f>
        <v>#REF!</v>
      </c>
      <c r="G69" s="84" t="e">
        <f>#REF!</f>
        <v>#REF!</v>
      </c>
      <c r="H69" s="24"/>
      <c r="I69" s="95" t="e">
        <f>#REF!</f>
        <v>#REF!</v>
      </c>
      <c r="J69" s="5" t="e">
        <f>#REF!</f>
        <v>#REF!</v>
      </c>
      <c r="K69" s="24"/>
      <c r="L69" s="76" t="e">
        <f>#REF!</f>
        <v>#REF!</v>
      </c>
      <c r="M69" s="24"/>
      <c r="N69" s="76" t="e">
        <f>#REF!</f>
        <v>#REF!</v>
      </c>
      <c r="P69" s="76"/>
    </row>
    <row r="70" spans="2:16" ht="39.950000000000003" customHeight="1" x14ac:dyDescent="0.25">
      <c r="B70" s="28" t="e">
        <f>#REF!</f>
        <v>#REF!</v>
      </c>
      <c r="C70" s="29" t="e">
        <f>#REF!</f>
        <v>#REF!</v>
      </c>
      <c r="D70" s="28" t="e">
        <f>#REF!</f>
        <v>#REF!</v>
      </c>
      <c r="E70" s="28" t="e">
        <f>#REF!</f>
        <v>#REF!</v>
      </c>
      <c r="F70" s="28"/>
      <c r="G70" s="28"/>
      <c r="H70" s="86"/>
      <c r="I70" s="30" t="e">
        <f>#REF!</f>
        <v>#REF!</v>
      </c>
      <c r="J70" s="31" t="e">
        <f>#REF!</f>
        <v>#REF!</v>
      </c>
      <c r="K70" s="86"/>
      <c r="L70" s="28"/>
      <c r="M70" s="21"/>
      <c r="N70" s="28"/>
      <c r="P70" s="28"/>
    </row>
    <row r="71" spans="2:16" x14ac:dyDescent="0.25">
      <c r="B71" s="62" t="e">
        <f>#REF!</f>
        <v>#REF!</v>
      </c>
      <c r="C71" s="72" t="e">
        <f>#REF!</f>
        <v>#REF!</v>
      </c>
      <c r="D71" s="54" t="e">
        <f>#REF!</f>
        <v>#REF!</v>
      </c>
      <c r="E71" s="67" t="e">
        <f>#REF!</f>
        <v>#REF!</v>
      </c>
      <c r="F71" s="67" t="e">
        <f>#REF!</f>
        <v>#REF!</v>
      </c>
      <c r="G71" s="67" t="e">
        <f>#REF!</f>
        <v>#REF!</v>
      </c>
      <c r="H71" s="24"/>
      <c r="I71" s="3" t="e">
        <f>#REF!</f>
        <v>#REF!</v>
      </c>
      <c r="J71" s="4" t="e">
        <f>#REF!</f>
        <v>#REF!</v>
      </c>
      <c r="K71" s="24"/>
      <c r="L71" s="54" t="e">
        <f>#REF!</f>
        <v>#REF!</v>
      </c>
      <c r="M71" s="24"/>
      <c r="N71" s="54" t="e">
        <f>#REF!</f>
        <v>#REF!</v>
      </c>
      <c r="P71" s="54"/>
    </row>
    <row r="72" spans="2:16" x14ac:dyDescent="0.25">
      <c r="B72" s="62" t="e">
        <f>#REF!</f>
        <v>#REF!</v>
      </c>
      <c r="C72" s="72" t="e">
        <f>#REF!</f>
        <v>#REF!</v>
      </c>
      <c r="D72" s="54" t="e">
        <f>#REF!</f>
        <v>#REF!</v>
      </c>
      <c r="E72" s="67" t="e">
        <f>#REF!</f>
        <v>#REF!</v>
      </c>
      <c r="F72" s="67" t="e">
        <f>#REF!</f>
        <v>#REF!</v>
      </c>
      <c r="G72" s="67" t="e">
        <f>#REF!</f>
        <v>#REF!</v>
      </c>
      <c r="H72" s="24"/>
      <c r="I72" s="3" t="e">
        <f>#REF!</f>
        <v>#REF!</v>
      </c>
      <c r="J72" s="4" t="e">
        <f>#REF!</f>
        <v>#REF!</v>
      </c>
      <c r="K72" s="24"/>
      <c r="L72" s="54" t="e">
        <f>#REF!</f>
        <v>#REF!</v>
      </c>
      <c r="M72" s="24"/>
      <c r="N72" s="54" t="e">
        <f>#REF!</f>
        <v>#REF!</v>
      </c>
      <c r="P72" s="54"/>
    </row>
    <row r="73" spans="2:16" x14ac:dyDescent="0.25">
      <c r="B73" s="62" t="e">
        <f>#REF!</f>
        <v>#REF!</v>
      </c>
      <c r="C73" s="72" t="e">
        <f>#REF!</f>
        <v>#REF!</v>
      </c>
      <c r="D73" s="54" t="e">
        <f>#REF!</f>
        <v>#REF!</v>
      </c>
      <c r="E73" s="67" t="e">
        <f>#REF!</f>
        <v>#REF!</v>
      </c>
      <c r="F73" s="67" t="e">
        <f>#REF!</f>
        <v>#REF!</v>
      </c>
      <c r="G73" s="67" t="e">
        <f>#REF!</f>
        <v>#REF!</v>
      </c>
      <c r="H73" s="24"/>
      <c r="I73" s="3" t="e">
        <f>#REF!</f>
        <v>#REF!</v>
      </c>
      <c r="J73" s="4" t="e">
        <f>#REF!</f>
        <v>#REF!</v>
      </c>
      <c r="K73" s="24"/>
      <c r="L73" s="54" t="e">
        <f>#REF!</f>
        <v>#REF!</v>
      </c>
      <c r="M73" s="24"/>
      <c r="N73" s="54" t="e">
        <f>#REF!</f>
        <v>#REF!</v>
      </c>
      <c r="P73" s="54"/>
    </row>
    <row r="74" spans="2:16" x14ac:dyDescent="0.25">
      <c r="B74" s="62" t="e">
        <f>#REF!</f>
        <v>#REF!</v>
      </c>
      <c r="C74" s="72" t="e">
        <f>#REF!</f>
        <v>#REF!</v>
      </c>
      <c r="D74" s="54" t="e">
        <f>#REF!</f>
        <v>#REF!</v>
      </c>
      <c r="E74" s="67" t="e">
        <f>#REF!</f>
        <v>#REF!</v>
      </c>
      <c r="F74" s="67" t="e">
        <f>#REF!</f>
        <v>#REF!</v>
      </c>
      <c r="G74" s="67" t="e">
        <f>#REF!</f>
        <v>#REF!</v>
      </c>
      <c r="H74" s="24"/>
      <c r="I74" s="3" t="e">
        <f>#REF!</f>
        <v>#REF!</v>
      </c>
      <c r="J74" s="4" t="e">
        <f>#REF!</f>
        <v>#REF!</v>
      </c>
      <c r="K74" s="24"/>
      <c r="L74" s="54" t="e">
        <f>#REF!</f>
        <v>#REF!</v>
      </c>
      <c r="M74" s="24"/>
      <c r="N74" s="54" t="e">
        <f>#REF!</f>
        <v>#REF!</v>
      </c>
      <c r="P74" s="54"/>
    </row>
    <row r="75" spans="2:16" x14ac:dyDescent="0.25">
      <c r="B75" s="90" t="e">
        <f>#REF!</f>
        <v>#REF!</v>
      </c>
      <c r="C75" s="91" t="e">
        <f>#REF!</f>
        <v>#REF!</v>
      </c>
      <c r="D75" s="89" t="e">
        <f>#REF!</f>
        <v>#REF!</v>
      </c>
      <c r="E75" s="92" t="e">
        <f>#REF!</f>
        <v>#REF!</v>
      </c>
      <c r="F75" s="92" t="e">
        <f>#REF!</f>
        <v>#REF!</v>
      </c>
      <c r="G75" s="92" t="e">
        <f>#REF!</f>
        <v>#REF!</v>
      </c>
      <c r="H75" s="24"/>
      <c r="I75" s="93" t="e">
        <f>#REF!</f>
        <v>#REF!</v>
      </c>
      <c r="J75" s="88" t="e">
        <f>#REF!</f>
        <v>#REF!</v>
      </c>
      <c r="K75" s="24"/>
      <c r="L75" s="89" t="e">
        <f>#REF!</f>
        <v>#REF!</v>
      </c>
      <c r="M75" s="24"/>
      <c r="N75" s="89" t="e">
        <f>#REF!</f>
        <v>#REF!</v>
      </c>
      <c r="P75" s="89"/>
    </row>
    <row r="76" spans="2:16" x14ac:dyDescent="0.25">
      <c r="B76" s="62" t="e">
        <f>#REF!</f>
        <v>#REF!</v>
      </c>
      <c r="C76" s="72" t="e">
        <f>#REF!</f>
        <v>#REF!</v>
      </c>
      <c r="D76" s="54" t="e">
        <f>#REF!</f>
        <v>#REF!</v>
      </c>
      <c r="E76" s="67" t="e">
        <f>#REF!</f>
        <v>#REF!</v>
      </c>
      <c r="F76" s="67" t="e">
        <f>#REF!</f>
        <v>#REF!</v>
      </c>
      <c r="G76" s="67" t="e">
        <f>#REF!</f>
        <v>#REF!</v>
      </c>
      <c r="H76" s="24"/>
      <c r="I76" s="3" t="e">
        <f>#REF!</f>
        <v>#REF!</v>
      </c>
      <c r="J76" s="4" t="e">
        <f>#REF!</f>
        <v>#REF!</v>
      </c>
      <c r="K76" s="24"/>
      <c r="L76" s="54" t="e">
        <f>#REF!</f>
        <v>#REF!</v>
      </c>
      <c r="M76" s="24"/>
      <c r="N76" s="54" t="e">
        <f>#REF!</f>
        <v>#REF!</v>
      </c>
      <c r="P76" s="54"/>
    </row>
    <row r="77" spans="2:16" x14ac:dyDescent="0.25">
      <c r="B77" s="62" t="e">
        <f>#REF!</f>
        <v>#REF!</v>
      </c>
      <c r="C77" s="72" t="e">
        <f>#REF!</f>
        <v>#REF!</v>
      </c>
      <c r="D77" s="54" t="e">
        <f>#REF!</f>
        <v>#REF!</v>
      </c>
      <c r="E77" s="67" t="e">
        <f>#REF!</f>
        <v>#REF!</v>
      </c>
      <c r="F77" s="67" t="e">
        <f>#REF!</f>
        <v>#REF!</v>
      </c>
      <c r="G77" s="67" t="e">
        <f>#REF!</f>
        <v>#REF!</v>
      </c>
      <c r="H77" s="24"/>
      <c r="I77" s="3" t="e">
        <f>#REF!</f>
        <v>#REF!</v>
      </c>
      <c r="J77" s="4" t="e">
        <f>#REF!</f>
        <v>#REF!</v>
      </c>
      <c r="K77" s="24"/>
      <c r="L77" s="54" t="e">
        <f>#REF!</f>
        <v>#REF!</v>
      </c>
      <c r="M77" s="24"/>
      <c r="N77" s="54" t="e">
        <f>#REF!</f>
        <v>#REF!</v>
      </c>
      <c r="P77" s="54"/>
    </row>
    <row r="78" spans="2:16" x14ac:dyDescent="0.25">
      <c r="B78" s="62" t="e">
        <f>#REF!</f>
        <v>#REF!</v>
      </c>
      <c r="C78" s="72" t="e">
        <f>#REF!</f>
        <v>#REF!</v>
      </c>
      <c r="D78" s="54" t="e">
        <f>#REF!</f>
        <v>#REF!</v>
      </c>
      <c r="E78" s="67" t="e">
        <f>#REF!</f>
        <v>#REF!</v>
      </c>
      <c r="F78" s="67" t="e">
        <f>#REF!</f>
        <v>#REF!</v>
      </c>
      <c r="G78" s="67" t="e">
        <f>#REF!</f>
        <v>#REF!</v>
      </c>
      <c r="H78" s="24"/>
      <c r="I78" s="3" t="e">
        <f>#REF!</f>
        <v>#REF!</v>
      </c>
      <c r="J78" s="4" t="e">
        <f>#REF!</f>
        <v>#REF!</v>
      </c>
      <c r="K78" s="24"/>
      <c r="L78" s="54" t="e">
        <f>#REF!</f>
        <v>#REF!</v>
      </c>
      <c r="M78" s="24"/>
      <c r="N78" s="54" t="e">
        <f>#REF!</f>
        <v>#REF!</v>
      </c>
      <c r="P78" s="54"/>
    </row>
    <row r="79" spans="2:16" x14ac:dyDescent="0.25">
      <c r="B79" s="62" t="e">
        <f>#REF!</f>
        <v>#REF!</v>
      </c>
      <c r="C79" s="72" t="e">
        <f>#REF!</f>
        <v>#REF!</v>
      </c>
      <c r="D79" s="54" t="e">
        <f>#REF!</f>
        <v>#REF!</v>
      </c>
      <c r="E79" s="67" t="e">
        <f>#REF!</f>
        <v>#REF!</v>
      </c>
      <c r="F79" s="67" t="e">
        <f>#REF!</f>
        <v>#REF!</v>
      </c>
      <c r="G79" s="67" t="e">
        <f>#REF!</f>
        <v>#REF!</v>
      </c>
      <c r="H79" s="24"/>
      <c r="I79" s="3" t="e">
        <f>#REF!</f>
        <v>#REF!</v>
      </c>
      <c r="J79" s="4" t="e">
        <f>#REF!</f>
        <v>#REF!</v>
      </c>
      <c r="K79" s="24"/>
      <c r="L79" s="54" t="e">
        <f>#REF!</f>
        <v>#REF!</v>
      </c>
      <c r="M79" s="24"/>
      <c r="N79" s="54" t="e">
        <f>#REF!</f>
        <v>#REF!</v>
      </c>
      <c r="P79" s="54"/>
    </row>
    <row r="80" spans="2:16" x14ac:dyDescent="0.25">
      <c r="B80" s="62" t="e">
        <f>#REF!</f>
        <v>#REF!</v>
      </c>
      <c r="C80" s="72" t="e">
        <f>#REF!</f>
        <v>#REF!</v>
      </c>
      <c r="D80" s="54" t="e">
        <f>#REF!</f>
        <v>#REF!</v>
      </c>
      <c r="E80" s="67" t="e">
        <f>#REF!</f>
        <v>#REF!</v>
      </c>
      <c r="F80" s="67" t="e">
        <f>#REF!</f>
        <v>#REF!</v>
      </c>
      <c r="G80" s="67" t="e">
        <f>#REF!</f>
        <v>#REF!</v>
      </c>
      <c r="H80" s="24"/>
      <c r="I80" s="3" t="e">
        <f>#REF!</f>
        <v>#REF!</v>
      </c>
      <c r="J80" s="4" t="e">
        <f>#REF!</f>
        <v>#REF!</v>
      </c>
      <c r="K80" s="24"/>
      <c r="L80" s="54" t="e">
        <f>#REF!</f>
        <v>#REF!</v>
      </c>
      <c r="M80" s="24"/>
      <c r="N80" s="54" t="e">
        <f>#REF!</f>
        <v>#REF!</v>
      </c>
      <c r="P80" s="54"/>
    </row>
    <row r="81" spans="2:16" x14ac:dyDescent="0.25">
      <c r="B81" s="79" t="e">
        <f>#REF!</f>
        <v>#REF!</v>
      </c>
      <c r="C81" s="81" t="e">
        <f>#REF!</f>
        <v>#REF!</v>
      </c>
      <c r="D81" s="42" t="e">
        <f>#REF!</f>
        <v>#REF!</v>
      </c>
      <c r="E81" s="82" t="e">
        <f>#REF!</f>
        <v>#REF!</v>
      </c>
      <c r="F81" s="82" t="e">
        <f>#REF!</f>
        <v>#REF!</v>
      </c>
      <c r="G81" s="82" t="e">
        <f>#REF!</f>
        <v>#REF!</v>
      </c>
      <c r="H81" s="24"/>
      <c r="I81" s="43" t="e">
        <f>#REF!</f>
        <v>#REF!</v>
      </c>
      <c r="J81" s="41" t="e">
        <f>#REF!</f>
        <v>#REF!</v>
      </c>
      <c r="K81" s="24"/>
      <c r="L81" s="42" t="e">
        <f>#REF!</f>
        <v>#REF!</v>
      </c>
      <c r="M81" s="24"/>
      <c r="N81" s="42" t="e">
        <f>#REF!</f>
        <v>#REF!</v>
      </c>
      <c r="P81" s="42"/>
    </row>
    <row r="82" spans="2:16" x14ac:dyDescent="0.25">
      <c r="B82" s="61" t="e">
        <f>#REF!</f>
        <v>#REF!</v>
      </c>
      <c r="C82" s="58" t="e">
        <f>#REF!</f>
        <v>#REF!</v>
      </c>
      <c r="D82" s="45" t="e">
        <f>#REF!</f>
        <v>#REF!</v>
      </c>
      <c r="E82" s="59" t="e">
        <f>#REF!</f>
        <v>#REF!</v>
      </c>
      <c r="F82" s="59" t="e">
        <f>#REF!</f>
        <v>#REF!</v>
      </c>
      <c r="G82" s="59" t="e">
        <f>#REF!</f>
        <v>#REF!</v>
      </c>
      <c r="H82" s="24"/>
      <c r="I82" s="46" t="e">
        <f>#REF!</f>
        <v>#REF!</v>
      </c>
      <c r="J82" s="60" t="e">
        <f>#REF!</f>
        <v>#REF!</v>
      </c>
      <c r="K82" s="24"/>
      <c r="L82" s="45" t="e">
        <f>#REF!</f>
        <v>#REF!</v>
      </c>
      <c r="M82" s="24"/>
      <c r="N82" s="45" t="e">
        <f>#REF!</f>
        <v>#REF!</v>
      </c>
      <c r="P82" s="45"/>
    </row>
    <row r="83" spans="2:16" x14ac:dyDescent="0.25">
      <c r="B83" s="64" t="e">
        <f>#REF!</f>
        <v>#REF!</v>
      </c>
      <c r="C83" s="68" t="e">
        <f>#REF!</f>
        <v>#REF!</v>
      </c>
      <c r="D83" s="42" t="e">
        <f>#REF!</f>
        <v>#REF!</v>
      </c>
      <c r="E83" s="69" t="e">
        <f>#REF!</f>
        <v>#REF!</v>
      </c>
      <c r="F83" s="69" t="e">
        <f>#REF!</f>
        <v>#REF!</v>
      </c>
      <c r="G83" s="69" t="e">
        <f>#REF!</f>
        <v>#REF!</v>
      </c>
      <c r="H83" s="24"/>
      <c r="I83" s="43" t="e">
        <f>#REF!</f>
        <v>#REF!</v>
      </c>
      <c r="J83" s="41" t="e">
        <f>#REF!</f>
        <v>#REF!</v>
      </c>
      <c r="K83" s="24"/>
      <c r="L83" s="42" t="e">
        <f>#REF!</f>
        <v>#REF!</v>
      </c>
      <c r="M83" s="24"/>
      <c r="N83" s="42" t="e">
        <f>#REF!</f>
        <v>#REF!</v>
      </c>
      <c r="P83" s="42"/>
    </row>
    <row r="84" spans="2:16" x14ac:dyDescent="0.25">
      <c r="B84" s="64" t="e">
        <f>#REF!</f>
        <v>#REF!</v>
      </c>
      <c r="C84" s="68" t="e">
        <f>#REF!</f>
        <v>#REF!</v>
      </c>
      <c r="D84" s="42" t="e">
        <f>#REF!</f>
        <v>#REF!</v>
      </c>
      <c r="E84" s="69" t="e">
        <f>#REF!</f>
        <v>#REF!</v>
      </c>
      <c r="F84" s="69" t="e">
        <f>#REF!</f>
        <v>#REF!</v>
      </c>
      <c r="G84" s="69" t="e">
        <f>#REF!</f>
        <v>#REF!</v>
      </c>
      <c r="H84" s="24"/>
      <c r="I84" s="43" t="e">
        <f>#REF!</f>
        <v>#REF!</v>
      </c>
      <c r="J84" s="41" t="e">
        <f>#REF!</f>
        <v>#REF!</v>
      </c>
      <c r="K84" s="24"/>
      <c r="L84" s="42" t="e">
        <f>#REF!</f>
        <v>#REF!</v>
      </c>
      <c r="M84" s="24"/>
      <c r="N84" s="42" t="e">
        <f>#REF!</f>
        <v>#REF!</v>
      </c>
      <c r="P84" s="42"/>
    </row>
    <row r="85" spans="2:16" x14ac:dyDescent="0.25">
      <c r="B85" s="64" t="e">
        <f>#REF!</f>
        <v>#REF!</v>
      </c>
      <c r="C85" s="68" t="e">
        <f>#REF!</f>
        <v>#REF!</v>
      </c>
      <c r="D85" s="42" t="e">
        <f>#REF!</f>
        <v>#REF!</v>
      </c>
      <c r="E85" s="69" t="e">
        <f>#REF!</f>
        <v>#REF!</v>
      </c>
      <c r="F85" s="69" t="e">
        <f>#REF!</f>
        <v>#REF!</v>
      </c>
      <c r="G85" s="69" t="e">
        <f>#REF!</f>
        <v>#REF!</v>
      </c>
      <c r="H85" s="24"/>
      <c r="I85" s="43" t="e">
        <f>#REF!</f>
        <v>#REF!</v>
      </c>
      <c r="J85" s="41" t="e">
        <f>#REF!</f>
        <v>#REF!</v>
      </c>
      <c r="K85" s="24"/>
      <c r="L85" s="42" t="e">
        <f>#REF!</f>
        <v>#REF!</v>
      </c>
      <c r="M85" s="24"/>
      <c r="N85" s="42" t="e">
        <f>#REF!</f>
        <v>#REF!</v>
      </c>
      <c r="P85" s="42"/>
    </row>
    <row r="86" spans="2:16" x14ac:dyDescent="0.25">
      <c r="B86" s="61" t="e">
        <f>#REF!</f>
        <v>#REF!</v>
      </c>
      <c r="C86" s="58" t="e">
        <f>#REF!</f>
        <v>#REF!</v>
      </c>
      <c r="D86" s="45" t="e">
        <f>#REF!</f>
        <v>#REF!</v>
      </c>
      <c r="E86" s="59" t="e">
        <f>#REF!</f>
        <v>#REF!</v>
      </c>
      <c r="F86" s="59" t="e">
        <f>#REF!</f>
        <v>#REF!</v>
      </c>
      <c r="G86" s="59" t="e">
        <f>#REF!</f>
        <v>#REF!</v>
      </c>
      <c r="H86" s="24"/>
      <c r="I86" s="46" t="e">
        <f>#REF!</f>
        <v>#REF!</v>
      </c>
      <c r="J86" s="60" t="e">
        <f>#REF!</f>
        <v>#REF!</v>
      </c>
      <c r="K86" s="24"/>
      <c r="L86" s="45" t="e">
        <f>#REF!</f>
        <v>#REF!</v>
      </c>
      <c r="M86" s="24"/>
      <c r="N86" s="45" t="e">
        <f>#REF!</f>
        <v>#REF!</v>
      </c>
      <c r="P86" s="45"/>
    </row>
    <row r="87" spans="2:16" x14ac:dyDescent="0.25">
      <c r="B87" s="61" t="e">
        <f>#REF!</f>
        <v>#REF!</v>
      </c>
      <c r="C87" s="58" t="e">
        <f>#REF!</f>
        <v>#REF!</v>
      </c>
      <c r="D87" s="45" t="e">
        <f>#REF!</f>
        <v>#REF!</v>
      </c>
      <c r="E87" s="59" t="e">
        <f>#REF!</f>
        <v>#REF!</v>
      </c>
      <c r="F87" s="59" t="e">
        <f>#REF!</f>
        <v>#REF!</v>
      </c>
      <c r="G87" s="59" t="e">
        <f>#REF!</f>
        <v>#REF!</v>
      </c>
      <c r="H87" s="24"/>
      <c r="I87" s="46" t="e">
        <f>#REF!</f>
        <v>#REF!</v>
      </c>
      <c r="J87" s="60" t="e">
        <f>#REF!</f>
        <v>#REF!</v>
      </c>
      <c r="K87" s="24"/>
      <c r="L87" s="45" t="e">
        <f>#REF!</f>
        <v>#REF!</v>
      </c>
      <c r="M87" s="24"/>
      <c r="N87" s="45" t="e">
        <f>#REF!</f>
        <v>#REF!</v>
      </c>
      <c r="P87" s="45"/>
    </row>
    <row r="88" spans="2:16" x14ac:dyDescent="0.25">
      <c r="B88" s="61" t="e">
        <f>#REF!</f>
        <v>#REF!</v>
      </c>
      <c r="C88" s="58" t="e">
        <f>#REF!</f>
        <v>#REF!</v>
      </c>
      <c r="D88" s="45" t="e">
        <f>#REF!</f>
        <v>#REF!</v>
      </c>
      <c r="E88" s="59" t="e">
        <f>#REF!</f>
        <v>#REF!</v>
      </c>
      <c r="F88" s="59" t="e">
        <f>#REF!</f>
        <v>#REF!</v>
      </c>
      <c r="G88" s="59" t="e">
        <f>#REF!</f>
        <v>#REF!</v>
      </c>
      <c r="H88" s="24"/>
      <c r="I88" s="46" t="e">
        <f>#REF!</f>
        <v>#REF!</v>
      </c>
      <c r="J88" s="60" t="e">
        <f>#REF!</f>
        <v>#REF!</v>
      </c>
      <c r="K88" s="24"/>
      <c r="L88" s="45" t="e">
        <f>#REF!</f>
        <v>#REF!</v>
      </c>
      <c r="M88" s="24"/>
      <c r="N88" s="45" t="e">
        <f>#REF!</f>
        <v>#REF!</v>
      </c>
      <c r="P88" s="45"/>
    </row>
    <row r="89" spans="2:16" x14ac:dyDescent="0.25">
      <c r="B89" s="61" t="e">
        <f>#REF!</f>
        <v>#REF!</v>
      </c>
      <c r="C89" s="58" t="e">
        <f>#REF!</f>
        <v>#REF!</v>
      </c>
      <c r="D89" s="45" t="e">
        <f>#REF!</f>
        <v>#REF!</v>
      </c>
      <c r="E89" s="59" t="e">
        <f>#REF!</f>
        <v>#REF!</v>
      </c>
      <c r="F89" s="59" t="e">
        <f>#REF!</f>
        <v>#REF!</v>
      </c>
      <c r="G89" s="59" t="e">
        <f>#REF!</f>
        <v>#REF!</v>
      </c>
      <c r="H89" s="24"/>
      <c r="I89" s="46" t="e">
        <f>#REF!</f>
        <v>#REF!</v>
      </c>
      <c r="J89" s="60" t="e">
        <f>#REF!</f>
        <v>#REF!</v>
      </c>
      <c r="K89" s="24"/>
      <c r="L89" s="45" t="e">
        <f>#REF!</f>
        <v>#REF!</v>
      </c>
      <c r="M89" s="24"/>
      <c r="N89" s="45" t="e">
        <f>#REF!</f>
        <v>#REF!</v>
      </c>
      <c r="P89" s="45"/>
    </row>
    <row r="90" spans="2:16" x14ac:dyDescent="0.25">
      <c r="B90" s="62" t="e">
        <f>#REF!</f>
        <v>#REF!</v>
      </c>
      <c r="C90" s="72" t="e">
        <f>#REF!</f>
        <v>#REF!</v>
      </c>
      <c r="D90" s="54" t="e">
        <f>#REF!</f>
        <v>#REF!</v>
      </c>
      <c r="E90" s="67" t="e">
        <f>#REF!</f>
        <v>#REF!</v>
      </c>
      <c r="F90" s="67" t="e">
        <f>#REF!</f>
        <v>#REF!</v>
      </c>
      <c r="G90" s="67" t="e">
        <f>#REF!</f>
        <v>#REF!</v>
      </c>
      <c r="H90" s="24"/>
      <c r="I90" s="3" t="e">
        <f>#REF!</f>
        <v>#REF!</v>
      </c>
      <c r="J90" s="4" t="e">
        <f>#REF!</f>
        <v>#REF!</v>
      </c>
      <c r="K90" s="24"/>
      <c r="L90" s="54" t="e">
        <f>#REF!</f>
        <v>#REF!</v>
      </c>
      <c r="M90" s="24"/>
      <c r="N90" s="54" t="e">
        <f>#REF!</f>
        <v>#REF!</v>
      </c>
      <c r="P90" s="54"/>
    </row>
    <row r="91" spans="2:16" x14ac:dyDescent="0.25">
      <c r="B91" s="61" t="e">
        <f>#REF!</f>
        <v>#REF!</v>
      </c>
      <c r="C91" s="58" t="e">
        <f>#REF!</f>
        <v>#REF!</v>
      </c>
      <c r="D91" s="45" t="e">
        <f>#REF!</f>
        <v>#REF!</v>
      </c>
      <c r="E91" s="59" t="e">
        <f>#REF!</f>
        <v>#REF!</v>
      </c>
      <c r="F91" s="59" t="e">
        <f>#REF!</f>
        <v>#REF!</v>
      </c>
      <c r="G91" s="59" t="e">
        <f>#REF!</f>
        <v>#REF!</v>
      </c>
      <c r="H91" s="24"/>
      <c r="I91" s="46" t="e">
        <f>#REF!</f>
        <v>#REF!</v>
      </c>
      <c r="J91" s="60" t="e">
        <f>#REF!</f>
        <v>#REF!</v>
      </c>
      <c r="K91" s="24"/>
      <c r="L91" s="45" t="e">
        <f>#REF!</f>
        <v>#REF!</v>
      </c>
      <c r="M91" s="24"/>
      <c r="N91" s="45" t="e">
        <f>#REF!</f>
        <v>#REF!</v>
      </c>
      <c r="P91" s="45"/>
    </row>
    <row r="92" spans="2:16" x14ac:dyDescent="0.25">
      <c r="B92" s="64" t="e">
        <f>#REF!</f>
        <v>#REF!</v>
      </c>
      <c r="C92" s="68" t="e">
        <f>#REF!</f>
        <v>#REF!</v>
      </c>
      <c r="D92" s="42" t="e">
        <f>#REF!</f>
        <v>#REF!</v>
      </c>
      <c r="E92" s="69" t="e">
        <f>#REF!</f>
        <v>#REF!</v>
      </c>
      <c r="F92" s="69" t="e">
        <f>#REF!</f>
        <v>#REF!</v>
      </c>
      <c r="G92" s="69" t="e">
        <f>#REF!</f>
        <v>#REF!</v>
      </c>
      <c r="H92" s="24"/>
      <c r="I92" s="43" t="e">
        <f>#REF!</f>
        <v>#REF!</v>
      </c>
      <c r="J92" s="41" t="e">
        <f>#REF!</f>
        <v>#REF!</v>
      </c>
      <c r="K92" s="24"/>
      <c r="L92" s="42" t="e">
        <f>#REF!</f>
        <v>#REF!</v>
      </c>
      <c r="M92" s="24"/>
      <c r="N92" s="42" t="e">
        <f>#REF!</f>
        <v>#REF!</v>
      </c>
      <c r="P92" s="42"/>
    </row>
    <row r="93" spans="2:16" x14ac:dyDescent="0.25">
      <c r="B93" s="64" t="e">
        <f>#REF!</f>
        <v>#REF!</v>
      </c>
      <c r="C93" s="68" t="e">
        <f>#REF!</f>
        <v>#REF!</v>
      </c>
      <c r="D93" s="42" t="e">
        <f>#REF!</f>
        <v>#REF!</v>
      </c>
      <c r="E93" s="69" t="e">
        <f>#REF!</f>
        <v>#REF!</v>
      </c>
      <c r="F93" s="69" t="e">
        <f>#REF!</f>
        <v>#REF!</v>
      </c>
      <c r="G93" s="69" t="e">
        <f>#REF!</f>
        <v>#REF!</v>
      </c>
      <c r="H93" s="24"/>
      <c r="I93" s="43" t="e">
        <f>#REF!</f>
        <v>#REF!</v>
      </c>
      <c r="J93" s="41" t="e">
        <f>#REF!</f>
        <v>#REF!</v>
      </c>
      <c r="K93" s="24"/>
      <c r="L93" s="42" t="e">
        <f>#REF!</f>
        <v>#REF!</v>
      </c>
      <c r="M93" s="24"/>
      <c r="N93" s="42" t="e">
        <f>#REF!</f>
        <v>#REF!</v>
      </c>
      <c r="P93" s="42"/>
    </row>
    <row r="94" spans="2:16" x14ac:dyDescent="0.25">
      <c r="B94" s="61" t="e">
        <f>#REF!</f>
        <v>#REF!</v>
      </c>
      <c r="C94" s="58" t="e">
        <f>#REF!</f>
        <v>#REF!</v>
      </c>
      <c r="D94" s="45" t="e">
        <f>#REF!</f>
        <v>#REF!</v>
      </c>
      <c r="E94" s="59" t="e">
        <f>#REF!</f>
        <v>#REF!</v>
      </c>
      <c r="F94" s="59" t="e">
        <f>#REF!</f>
        <v>#REF!</v>
      </c>
      <c r="G94" s="59" t="e">
        <f>#REF!</f>
        <v>#REF!</v>
      </c>
      <c r="H94" s="24"/>
      <c r="I94" s="46" t="e">
        <f>#REF!</f>
        <v>#REF!</v>
      </c>
      <c r="J94" s="60" t="e">
        <f>#REF!</f>
        <v>#REF!</v>
      </c>
      <c r="K94" s="24"/>
      <c r="L94" s="45" t="e">
        <f>#REF!</f>
        <v>#REF!</v>
      </c>
      <c r="M94" s="24"/>
      <c r="N94" s="45" t="e">
        <f>#REF!</f>
        <v>#REF!</v>
      </c>
      <c r="P94" s="45"/>
    </row>
    <row r="95" spans="2:16" x14ac:dyDescent="0.25">
      <c r="B95" s="61" t="e">
        <f>#REF!</f>
        <v>#REF!</v>
      </c>
      <c r="C95" s="58" t="e">
        <f>#REF!</f>
        <v>#REF!</v>
      </c>
      <c r="D95" s="45" t="e">
        <f>#REF!</f>
        <v>#REF!</v>
      </c>
      <c r="E95" s="59" t="e">
        <f>#REF!</f>
        <v>#REF!</v>
      </c>
      <c r="F95" s="59" t="e">
        <f>#REF!</f>
        <v>#REF!</v>
      </c>
      <c r="G95" s="59" t="e">
        <f>#REF!</f>
        <v>#REF!</v>
      </c>
      <c r="H95" s="24"/>
      <c r="I95" s="46" t="e">
        <f>#REF!</f>
        <v>#REF!</v>
      </c>
      <c r="J95" s="60" t="e">
        <f>#REF!</f>
        <v>#REF!</v>
      </c>
      <c r="K95" s="24"/>
      <c r="L95" s="45" t="e">
        <f>#REF!</f>
        <v>#REF!</v>
      </c>
      <c r="M95" s="24"/>
      <c r="N95" s="45" t="e">
        <f>#REF!</f>
        <v>#REF!</v>
      </c>
      <c r="P95" s="45"/>
    </row>
    <row r="96" spans="2:16" x14ac:dyDescent="0.25">
      <c r="B96" s="64" t="e">
        <f>#REF!</f>
        <v>#REF!</v>
      </c>
      <c r="C96" s="68" t="e">
        <f>#REF!</f>
        <v>#REF!</v>
      </c>
      <c r="D96" s="42" t="e">
        <f>#REF!</f>
        <v>#REF!</v>
      </c>
      <c r="E96" s="69" t="e">
        <f>#REF!</f>
        <v>#REF!</v>
      </c>
      <c r="F96" s="69" t="e">
        <f>#REF!</f>
        <v>#REF!</v>
      </c>
      <c r="G96" s="69" t="e">
        <f>#REF!</f>
        <v>#REF!</v>
      </c>
      <c r="H96" s="24"/>
      <c r="I96" s="43" t="e">
        <f>#REF!</f>
        <v>#REF!</v>
      </c>
      <c r="J96" s="41" t="e">
        <f>#REF!</f>
        <v>#REF!</v>
      </c>
      <c r="K96" s="24"/>
      <c r="L96" s="42" t="e">
        <f>#REF!</f>
        <v>#REF!</v>
      </c>
      <c r="M96" s="24"/>
      <c r="N96" s="42" t="e">
        <f>#REF!</f>
        <v>#REF!</v>
      </c>
      <c r="P96" s="42"/>
    </row>
    <row r="97" spans="2:16" x14ac:dyDescent="0.25">
      <c r="B97" s="62" t="e">
        <f>#REF!</f>
        <v>#REF!</v>
      </c>
      <c r="C97" s="72" t="e">
        <f>#REF!</f>
        <v>#REF!</v>
      </c>
      <c r="D97" s="54" t="e">
        <f>#REF!</f>
        <v>#REF!</v>
      </c>
      <c r="E97" s="67" t="e">
        <f>#REF!</f>
        <v>#REF!</v>
      </c>
      <c r="F97" s="67" t="e">
        <f>#REF!</f>
        <v>#REF!</v>
      </c>
      <c r="G97" s="67" t="e">
        <f>#REF!</f>
        <v>#REF!</v>
      </c>
      <c r="H97" s="24"/>
      <c r="I97" s="3" t="e">
        <f>#REF!</f>
        <v>#REF!</v>
      </c>
      <c r="J97" s="4" t="e">
        <f>#REF!</f>
        <v>#REF!</v>
      </c>
      <c r="K97" s="24"/>
      <c r="L97" s="54" t="e">
        <f>#REF!</f>
        <v>#REF!</v>
      </c>
      <c r="M97" s="24"/>
      <c r="N97" s="54" t="e">
        <f>#REF!</f>
        <v>#REF!</v>
      </c>
      <c r="P97" s="54"/>
    </row>
    <row r="98" spans="2:16" x14ac:dyDescent="0.25">
      <c r="B98" s="61" t="e">
        <f>#REF!</f>
        <v>#REF!</v>
      </c>
      <c r="C98" s="58" t="e">
        <f>#REF!</f>
        <v>#REF!</v>
      </c>
      <c r="D98" s="45" t="e">
        <f>#REF!</f>
        <v>#REF!</v>
      </c>
      <c r="E98" s="59" t="e">
        <f>#REF!</f>
        <v>#REF!</v>
      </c>
      <c r="F98" s="59" t="e">
        <f>#REF!</f>
        <v>#REF!</v>
      </c>
      <c r="G98" s="59" t="e">
        <f>#REF!</f>
        <v>#REF!</v>
      </c>
      <c r="H98" s="24"/>
      <c r="I98" s="46" t="e">
        <f>#REF!</f>
        <v>#REF!</v>
      </c>
      <c r="J98" s="60" t="e">
        <f>#REF!</f>
        <v>#REF!</v>
      </c>
      <c r="K98" s="24"/>
      <c r="L98" s="45" t="e">
        <f>#REF!</f>
        <v>#REF!</v>
      </c>
      <c r="M98" s="24"/>
      <c r="N98" s="45" t="e">
        <f>#REF!</f>
        <v>#REF!</v>
      </c>
      <c r="P98" s="45"/>
    </row>
    <row r="99" spans="2:16" x14ac:dyDescent="0.25">
      <c r="B99" s="64" t="e">
        <f>#REF!</f>
        <v>#REF!</v>
      </c>
      <c r="C99" s="68" t="e">
        <f>#REF!</f>
        <v>#REF!</v>
      </c>
      <c r="D99" s="42" t="e">
        <f>#REF!</f>
        <v>#REF!</v>
      </c>
      <c r="E99" s="69" t="e">
        <f>#REF!</f>
        <v>#REF!</v>
      </c>
      <c r="F99" s="69" t="e">
        <f>#REF!</f>
        <v>#REF!</v>
      </c>
      <c r="G99" s="69" t="e">
        <f>#REF!</f>
        <v>#REF!</v>
      </c>
      <c r="H99" s="24"/>
      <c r="I99" s="43" t="e">
        <f>#REF!</f>
        <v>#REF!</v>
      </c>
      <c r="J99" s="41" t="e">
        <f>#REF!</f>
        <v>#REF!</v>
      </c>
      <c r="K99" s="24"/>
      <c r="L99" s="42" t="e">
        <f>#REF!</f>
        <v>#REF!</v>
      </c>
      <c r="M99" s="24"/>
      <c r="N99" s="42" t="e">
        <f>#REF!</f>
        <v>#REF!</v>
      </c>
      <c r="P99" s="42"/>
    </row>
    <row r="100" spans="2:16" x14ac:dyDescent="0.25">
      <c r="B100" s="61" t="e">
        <f>#REF!</f>
        <v>#REF!</v>
      </c>
      <c r="C100" s="58" t="e">
        <f>#REF!</f>
        <v>#REF!</v>
      </c>
      <c r="D100" s="45" t="e">
        <f>#REF!</f>
        <v>#REF!</v>
      </c>
      <c r="E100" s="59" t="e">
        <f>#REF!</f>
        <v>#REF!</v>
      </c>
      <c r="F100" s="59" t="e">
        <f>#REF!</f>
        <v>#REF!</v>
      </c>
      <c r="G100" s="59" t="e">
        <f>#REF!</f>
        <v>#REF!</v>
      </c>
      <c r="H100" s="24"/>
      <c r="I100" s="46" t="e">
        <f>#REF!</f>
        <v>#REF!</v>
      </c>
      <c r="J100" s="60" t="e">
        <f>#REF!</f>
        <v>#REF!</v>
      </c>
      <c r="K100" s="24"/>
      <c r="L100" s="45" t="e">
        <f>#REF!</f>
        <v>#REF!</v>
      </c>
      <c r="M100" s="24"/>
      <c r="N100" s="45" t="e">
        <f>#REF!</f>
        <v>#REF!</v>
      </c>
      <c r="P100" s="45"/>
    </row>
    <row r="101" spans="2:16" x14ac:dyDescent="0.25">
      <c r="B101" s="64" t="e">
        <f>#REF!</f>
        <v>#REF!</v>
      </c>
      <c r="C101" s="68" t="e">
        <f>#REF!</f>
        <v>#REF!</v>
      </c>
      <c r="D101" s="42" t="e">
        <f>#REF!</f>
        <v>#REF!</v>
      </c>
      <c r="E101" s="69" t="e">
        <f>#REF!</f>
        <v>#REF!</v>
      </c>
      <c r="F101" s="69" t="e">
        <f>#REF!</f>
        <v>#REF!</v>
      </c>
      <c r="G101" s="69" t="e">
        <f>#REF!</f>
        <v>#REF!</v>
      </c>
      <c r="H101" s="24"/>
      <c r="I101" s="43" t="e">
        <f>#REF!</f>
        <v>#REF!</v>
      </c>
      <c r="J101" s="41" t="e">
        <f>#REF!</f>
        <v>#REF!</v>
      </c>
      <c r="K101" s="24"/>
      <c r="L101" s="42" t="e">
        <f>#REF!</f>
        <v>#REF!</v>
      </c>
      <c r="M101" s="24"/>
      <c r="N101" s="42" t="e">
        <f>#REF!</f>
        <v>#REF!</v>
      </c>
      <c r="P101" s="42"/>
    </row>
    <row r="102" spans="2:16" x14ac:dyDescent="0.25">
      <c r="B102" s="61" t="e">
        <f>#REF!</f>
        <v>#REF!</v>
      </c>
      <c r="C102" s="58" t="e">
        <f>#REF!</f>
        <v>#REF!</v>
      </c>
      <c r="D102" s="45" t="e">
        <f>#REF!</f>
        <v>#REF!</v>
      </c>
      <c r="E102" s="59" t="e">
        <f>#REF!</f>
        <v>#REF!</v>
      </c>
      <c r="F102" s="59" t="e">
        <f>#REF!</f>
        <v>#REF!</v>
      </c>
      <c r="G102" s="59" t="e">
        <f>#REF!</f>
        <v>#REF!</v>
      </c>
      <c r="H102" s="24"/>
      <c r="I102" s="46" t="e">
        <f>#REF!</f>
        <v>#REF!</v>
      </c>
      <c r="J102" s="60" t="e">
        <f>#REF!</f>
        <v>#REF!</v>
      </c>
      <c r="K102" s="24"/>
      <c r="L102" s="45" t="e">
        <f>#REF!</f>
        <v>#REF!</v>
      </c>
      <c r="M102" s="24"/>
      <c r="N102" s="45" t="e">
        <f>#REF!</f>
        <v>#REF!</v>
      </c>
      <c r="P102" s="45"/>
    </row>
    <row r="103" spans="2:16" x14ac:dyDescent="0.25">
      <c r="B103" s="61" t="e">
        <f>#REF!</f>
        <v>#REF!</v>
      </c>
      <c r="C103" s="58" t="e">
        <f>#REF!</f>
        <v>#REF!</v>
      </c>
      <c r="D103" s="45" t="e">
        <f>#REF!</f>
        <v>#REF!</v>
      </c>
      <c r="E103" s="59" t="e">
        <f>#REF!</f>
        <v>#REF!</v>
      </c>
      <c r="F103" s="59" t="e">
        <f>#REF!</f>
        <v>#REF!</v>
      </c>
      <c r="G103" s="59" t="e">
        <f>#REF!</f>
        <v>#REF!</v>
      </c>
      <c r="H103" s="24"/>
      <c r="I103" s="46" t="e">
        <f>#REF!</f>
        <v>#REF!</v>
      </c>
      <c r="J103" s="60" t="e">
        <f>#REF!</f>
        <v>#REF!</v>
      </c>
      <c r="K103" s="24"/>
      <c r="L103" s="45" t="e">
        <f>#REF!</f>
        <v>#REF!</v>
      </c>
      <c r="M103" s="24"/>
      <c r="N103" s="45" t="e">
        <f>#REF!</f>
        <v>#REF!</v>
      </c>
      <c r="P103" s="45"/>
    </row>
    <row r="104" spans="2:16" x14ac:dyDescent="0.25">
      <c r="B104" s="62" t="e">
        <f>#REF!</f>
        <v>#REF!</v>
      </c>
      <c r="C104" s="72" t="e">
        <f>#REF!</f>
        <v>#REF!</v>
      </c>
      <c r="D104" s="54" t="e">
        <f>#REF!</f>
        <v>#REF!</v>
      </c>
      <c r="E104" s="67" t="e">
        <f>#REF!</f>
        <v>#REF!</v>
      </c>
      <c r="F104" s="67" t="e">
        <f>#REF!</f>
        <v>#REF!</v>
      </c>
      <c r="G104" s="67" t="e">
        <f>#REF!</f>
        <v>#REF!</v>
      </c>
      <c r="H104" s="24"/>
      <c r="I104" s="3" t="e">
        <f>#REF!</f>
        <v>#REF!</v>
      </c>
      <c r="J104" s="4" t="e">
        <f>#REF!</f>
        <v>#REF!</v>
      </c>
      <c r="K104" s="24"/>
      <c r="L104" s="54" t="e">
        <f>#REF!</f>
        <v>#REF!</v>
      </c>
      <c r="M104" s="24"/>
      <c r="N104" s="54" t="e">
        <f>#REF!</f>
        <v>#REF!</v>
      </c>
      <c r="P104" s="54"/>
    </row>
    <row r="105" spans="2:16" x14ac:dyDescent="0.25">
      <c r="B105" s="61" t="e">
        <f>#REF!</f>
        <v>#REF!</v>
      </c>
      <c r="C105" s="58" t="e">
        <f>#REF!</f>
        <v>#REF!</v>
      </c>
      <c r="D105" s="45" t="e">
        <f>#REF!</f>
        <v>#REF!</v>
      </c>
      <c r="E105" s="59" t="e">
        <f>#REF!</f>
        <v>#REF!</v>
      </c>
      <c r="F105" s="59" t="e">
        <f>#REF!</f>
        <v>#REF!</v>
      </c>
      <c r="G105" s="59" t="e">
        <f>#REF!</f>
        <v>#REF!</v>
      </c>
      <c r="H105" s="24"/>
      <c r="I105" s="46" t="e">
        <f>#REF!</f>
        <v>#REF!</v>
      </c>
      <c r="J105" s="60" t="e">
        <f>#REF!</f>
        <v>#REF!</v>
      </c>
      <c r="K105" s="24"/>
      <c r="L105" s="45" t="e">
        <f>#REF!</f>
        <v>#REF!</v>
      </c>
      <c r="M105" s="24"/>
      <c r="N105" s="45" t="e">
        <f>#REF!</f>
        <v>#REF!</v>
      </c>
      <c r="P105" s="45"/>
    </row>
    <row r="106" spans="2:16" x14ac:dyDescent="0.25">
      <c r="B106" s="79" t="e">
        <f>#REF!</f>
        <v>#REF!</v>
      </c>
      <c r="C106" s="81" t="e">
        <f>#REF!</f>
        <v>#REF!</v>
      </c>
      <c r="D106" s="42" t="e">
        <f>#REF!</f>
        <v>#REF!</v>
      </c>
      <c r="E106" s="82" t="e">
        <f>#REF!</f>
        <v>#REF!</v>
      </c>
      <c r="F106" s="82" t="e">
        <f>#REF!</f>
        <v>#REF!</v>
      </c>
      <c r="G106" s="82" t="e">
        <f>#REF!</f>
        <v>#REF!</v>
      </c>
      <c r="H106" s="24"/>
      <c r="I106" s="43" t="e">
        <f>#REF!</f>
        <v>#REF!</v>
      </c>
      <c r="J106" s="41" t="e">
        <f>#REF!</f>
        <v>#REF!</v>
      </c>
      <c r="K106" s="24"/>
      <c r="L106" s="42" t="e">
        <f>#REF!</f>
        <v>#REF!</v>
      </c>
      <c r="M106" s="24"/>
      <c r="N106" s="42" t="e">
        <f>#REF!</f>
        <v>#REF!</v>
      </c>
      <c r="P106" s="42"/>
    </row>
    <row r="107" spans="2:16" x14ac:dyDescent="0.25">
      <c r="B107" s="62" t="e">
        <f>#REF!</f>
        <v>#REF!</v>
      </c>
      <c r="C107" s="72" t="e">
        <f>#REF!</f>
        <v>#REF!</v>
      </c>
      <c r="D107" s="54" t="e">
        <f>#REF!</f>
        <v>#REF!</v>
      </c>
      <c r="E107" s="67" t="e">
        <f>#REF!</f>
        <v>#REF!</v>
      </c>
      <c r="F107" s="67" t="e">
        <f>#REF!</f>
        <v>#REF!</v>
      </c>
      <c r="G107" s="67" t="e">
        <f>#REF!</f>
        <v>#REF!</v>
      </c>
      <c r="H107" s="24"/>
      <c r="I107" s="3" t="e">
        <f>#REF!</f>
        <v>#REF!</v>
      </c>
      <c r="J107" s="4" t="e">
        <f>#REF!</f>
        <v>#REF!</v>
      </c>
      <c r="K107" s="24"/>
      <c r="L107" s="54" t="e">
        <f>#REF!</f>
        <v>#REF!</v>
      </c>
      <c r="M107" s="24"/>
      <c r="N107" s="54" t="e">
        <f>#REF!</f>
        <v>#REF!</v>
      </c>
      <c r="P107" s="54"/>
    </row>
    <row r="108" spans="2:16" x14ac:dyDescent="0.25">
      <c r="B108" s="61" t="e">
        <f>#REF!</f>
        <v>#REF!</v>
      </c>
      <c r="C108" s="58" t="e">
        <f>#REF!</f>
        <v>#REF!</v>
      </c>
      <c r="D108" s="45" t="e">
        <f>#REF!</f>
        <v>#REF!</v>
      </c>
      <c r="E108" s="59" t="e">
        <f>#REF!</f>
        <v>#REF!</v>
      </c>
      <c r="F108" s="59" t="e">
        <f>#REF!</f>
        <v>#REF!</v>
      </c>
      <c r="G108" s="59" t="e">
        <f>#REF!</f>
        <v>#REF!</v>
      </c>
      <c r="H108" s="24"/>
      <c r="I108" s="46" t="e">
        <f>#REF!</f>
        <v>#REF!</v>
      </c>
      <c r="J108" s="60" t="e">
        <f>#REF!</f>
        <v>#REF!</v>
      </c>
      <c r="K108" s="24"/>
      <c r="L108" s="45" t="e">
        <f>#REF!</f>
        <v>#REF!</v>
      </c>
      <c r="M108" s="24"/>
      <c r="N108" s="45" t="e">
        <f>#REF!</f>
        <v>#REF!</v>
      </c>
      <c r="P108" s="45"/>
    </row>
    <row r="109" spans="2:16" x14ac:dyDescent="0.25">
      <c r="B109" s="62" t="e">
        <f>#REF!</f>
        <v>#REF!</v>
      </c>
      <c r="C109" s="72" t="e">
        <f>#REF!</f>
        <v>#REF!</v>
      </c>
      <c r="D109" s="54" t="e">
        <f>#REF!</f>
        <v>#REF!</v>
      </c>
      <c r="E109" s="67" t="e">
        <f>#REF!</f>
        <v>#REF!</v>
      </c>
      <c r="F109" s="67" t="e">
        <f>#REF!</f>
        <v>#REF!</v>
      </c>
      <c r="G109" s="67" t="e">
        <f>#REF!</f>
        <v>#REF!</v>
      </c>
      <c r="H109" s="24"/>
      <c r="I109" s="3" t="e">
        <f>#REF!</f>
        <v>#REF!</v>
      </c>
      <c r="J109" s="4" t="e">
        <f>#REF!</f>
        <v>#REF!</v>
      </c>
      <c r="K109" s="24"/>
      <c r="L109" s="54" t="e">
        <f>#REF!</f>
        <v>#REF!</v>
      </c>
      <c r="M109" s="24"/>
      <c r="N109" s="54" t="e">
        <f>#REF!</f>
        <v>#REF!</v>
      </c>
      <c r="P109" s="54"/>
    </row>
    <row r="110" spans="2:16" x14ac:dyDescent="0.25">
      <c r="B110" s="61" t="e">
        <f>#REF!</f>
        <v>#REF!</v>
      </c>
      <c r="C110" s="58" t="e">
        <f>#REF!</f>
        <v>#REF!</v>
      </c>
      <c r="D110" s="45" t="e">
        <f>#REF!</f>
        <v>#REF!</v>
      </c>
      <c r="E110" s="59" t="e">
        <f>#REF!</f>
        <v>#REF!</v>
      </c>
      <c r="F110" s="59" t="e">
        <f>#REF!</f>
        <v>#REF!</v>
      </c>
      <c r="G110" s="59" t="e">
        <f>#REF!</f>
        <v>#REF!</v>
      </c>
      <c r="H110" s="24"/>
      <c r="I110" s="46" t="e">
        <f>#REF!</f>
        <v>#REF!</v>
      </c>
      <c r="J110" s="60" t="e">
        <f>#REF!</f>
        <v>#REF!</v>
      </c>
      <c r="K110" s="24"/>
      <c r="L110" s="45" t="e">
        <f>#REF!</f>
        <v>#REF!</v>
      </c>
      <c r="M110" s="24"/>
      <c r="N110" s="45" t="e">
        <f>#REF!</f>
        <v>#REF!</v>
      </c>
      <c r="P110" s="45"/>
    </row>
    <row r="111" spans="2:16" x14ac:dyDescent="0.25">
      <c r="B111" s="61" t="e">
        <f>#REF!</f>
        <v>#REF!</v>
      </c>
      <c r="C111" s="58" t="e">
        <f>#REF!</f>
        <v>#REF!</v>
      </c>
      <c r="D111" s="45" t="e">
        <f>#REF!</f>
        <v>#REF!</v>
      </c>
      <c r="E111" s="59" t="e">
        <f>#REF!</f>
        <v>#REF!</v>
      </c>
      <c r="F111" s="59" t="e">
        <f>#REF!</f>
        <v>#REF!</v>
      </c>
      <c r="G111" s="59" t="e">
        <f>#REF!</f>
        <v>#REF!</v>
      </c>
      <c r="H111" s="24"/>
      <c r="I111" s="46" t="e">
        <f>#REF!</f>
        <v>#REF!</v>
      </c>
      <c r="J111" s="60" t="e">
        <f>#REF!</f>
        <v>#REF!</v>
      </c>
      <c r="K111" s="24"/>
      <c r="L111" s="45" t="e">
        <f>#REF!</f>
        <v>#REF!</v>
      </c>
      <c r="M111" s="24"/>
      <c r="N111" s="45" t="e">
        <f>#REF!</f>
        <v>#REF!</v>
      </c>
      <c r="P111" s="45"/>
    </row>
    <row r="112" spans="2:16" s="14" customFormat="1" x14ac:dyDescent="0.25">
      <c r="B112" s="61" t="e">
        <f>#REF!</f>
        <v>#REF!</v>
      </c>
      <c r="C112" s="58" t="e">
        <f>#REF!</f>
        <v>#REF!</v>
      </c>
      <c r="D112" s="45" t="e">
        <f>#REF!</f>
        <v>#REF!</v>
      </c>
      <c r="E112" s="59" t="e">
        <f>#REF!</f>
        <v>#REF!</v>
      </c>
      <c r="F112" s="59" t="e">
        <f>#REF!</f>
        <v>#REF!</v>
      </c>
      <c r="G112" s="59" t="e">
        <f>#REF!</f>
        <v>#REF!</v>
      </c>
      <c r="H112" s="24"/>
      <c r="I112" s="46" t="e">
        <f>#REF!</f>
        <v>#REF!</v>
      </c>
      <c r="J112" s="60" t="e">
        <f>#REF!</f>
        <v>#REF!</v>
      </c>
      <c r="K112" s="24"/>
      <c r="L112" s="45" t="e">
        <f>#REF!</f>
        <v>#REF!</v>
      </c>
      <c r="M112" s="24"/>
      <c r="N112" s="45" t="e">
        <f>#REF!</f>
        <v>#REF!</v>
      </c>
      <c r="P112" s="45"/>
    </row>
    <row r="113" spans="2:16" x14ac:dyDescent="0.25">
      <c r="B113" s="61" t="e">
        <f>#REF!</f>
        <v>#REF!</v>
      </c>
      <c r="C113" s="58" t="e">
        <f>#REF!</f>
        <v>#REF!</v>
      </c>
      <c r="D113" s="45" t="e">
        <f>#REF!</f>
        <v>#REF!</v>
      </c>
      <c r="E113" s="59" t="e">
        <f>#REF!</f>
        <v>#REF!</v>
      </c>
      <c r="F113" s="59" t="e">
        <f>#REF!</f>
        <v>#REF!</v>
      </c>
      <c r="G113" s="59" t="e">
        <f>#REF!</f>
        <v>#REF!</v>
      </c>
      <c r="H113" s="24"/>
      <c r="I113" s="46" t="e">
        <f>#REF!</f>
        <v>#REF!</v>
      </c>
      <c r="J113" s="60" t="e">
        <f>#REF!</f>
        <v>#REF!</v>
      </c>
      <c r="K113" s="24"/>
      <c r="L113" s="45" t="e">
        <f>#REF!</f>
        <v>#REF!</v>
      </c>
      <c r="M113" s="24"/>
      <c r="N113" s="45" t="e">
        <f>#REF!</f>
        <v>#REF!</v>
      </c>
      <c r="P113" s="45"/>
    </row>
    <row r="114" spans="2:16" x14ac:dyDescent="0.25">
      <c r="B114" s="61" t="e">
        <f>#REF!</f>
        <v>#REF!</v>
      </c>
      <c r="C114" s="58" t="e">
        <f>#REF!</f>
        <v>#REF!</v>
      </c>
      <c r="D114" s="45" t="e">
        <f>#REF!</f>
        <v>#REF!</v>
      </c>
      <c r="E114" s="59" t="e">
        <f>#REF!</f>
        <v>#REF!</v>
      </c>
      <c r="F114" s="59" t="e">
        <f>#REF!</f>
        <v>#REF!</v>
      </c>
      <c r="G114" s="59" t="e">
        <f>#REF!</f>
        <v>#REF!</v>
      </c>
      <c r="H114" s="24"/>
      <c r="I114" s="46" t="e">
        <f>#REF!</f>
        <v>#REF!</v>
      </c>
      <c r="J114" s="60" t="e">
        <f>#REF!</f>
        <v>#REF!</v>
      </c>
      <c r="K114" s="24"/>
      <c r="L114" s="45" t="e">
        <f>#REF!</f>
        <v>#REF!</v>
      </c>
      <c r="M114" s="24"/>
      <c r="N114" s="45" t="e">
        <f>#REF!</f>
        <v>#REF!</v>
      </c>
      <c r="P114" s="45"/>
    </row>
    <row r="115" spans="2:16" x14ac:dyDescent="0.25">
      <c r="B115" s="62" t="e">
        <f>#REF!</f>
        <v>#REF!</v>
      </c>
      <c r="C115" s="72" t="e">
        <f>#REF!</f>
        <v>#REF!</v>
      </c>
      <c r="D115" s="54" t="e">
        <f>#REF!</f>
        <v>#REF!</v>
      </c>
      <c r="E115" s="67" t="e">
        <f>#REF!</f>
        <v>#REF!</v>
      </c>
      <c r="F115" s="67" t="e">
        <f>#REF!</f>
        <v>#REF!</v>
      </c>
      <c r="G115" s="67" t="e">
        <f>#REF!</f>
        <v>#REF!</v>
      </c>
      <c r="H115" s="24"/>
      <c r="I115" s="3" t="e">
        <f>#REF!</f>
        <v>#REF!</v>
      </c>
      <c r="J115" s="4" t="e">
        <f>#REF!</f>
        <v>#REF!</v>
      </c>
      <c r="K115" s="24"/>
      <c r="L115" s="54" t="e">
        <f>#REF!</f>
        <v>#REF!</v>
      </c>
      <c r="M115" s="24"/>
      <c r="N115" s="54" t="e">
        <f>#REF!</f>
        <v>#REF!</v>
      </c>
      <c r="P115" s="54"/>
    </row>
    <row r="116" spans="2:16" x14ac:dyDescent="0.25">
      <c r="B116" s="61" t="e">
        <f>#REF!</f>
        <v>#REF!</v>
      </c>
      <c r="C116" s="58" t="e">
        <f>#REF!</f>
        <v>#REF!</v>
      </c>
      <c r="D116" s="45" t="e">
        <f>#REF!</f>
        <v>#REF!</v>
      </c>
      <c r="E116" s="59" t="e">
        <f>#REF!</f>
        <v>#REF!</v>
      </c>
      <c r="F116" s="59" t="e">
        <f>#REF!</f>
        <v>#REF!</v>
      </c>
      <c r="G116" s="59" t="e">
        <f>#REF!</f>
        <v>#REF!</v>
      </c>
      <c r="H116" s="24"/>
      <c r="I116" s="46" t="e">
        <f>#REF!</f>
        <v>#REF!</v>
      </c>
      <c r="J116" s="60" t="e">
        <f>#REF!</f>
        <v>#REF!</v>
      </c>
      <c r="K116" s="24"/>
      <c r="L116" s="45" t="e">
        <f>#REF!</f>
        <v>#REF!</v>
      </c>
      <c r="M116" s="24"/>
      <c r="N116" s="45" t="e">
        <f>#REF!</f>
        <v>#REF!</v>
      </c>
      <c r="P116" s="45"/>
    </row>
    <row r="117" spans="2:16" x14ac:dyDescent="0.25">
      <c r="B117" s="61" t="e">
        <f>#REF!</f>
        <v>#REF!</v>
      </c>
      <c r="C117" s="58" t="e">
        <f>#REF!</f>
        <v>#REF!</v>
      </c>
      <c r="D117" s="45" t="e">
        <f>#REF!</f>
        <v>#REF!</v>
      </c>
      <c r="E117" s="59" t="e">
        <f>#REF!</f>
        <v>#REF!</v>
      </c>
      <c r="F117" s="59" t="e">
        <f>#REF!</f>
        <v>#REF!</v>
      </c>
      <c r="G117" s="59" t="e">
        <f>#REF!</f>
        <v>#REF!</v>
      </c>
      <c r="H117" s="24"/>
      <c r="I117" s="46" t="e">
        <f>#REF!</f>
        <v>#REF!</v>
      </c>
      <c r="J117" s="60" t="e">
        <f>#REF!</f>
        <v>#REF!</v>
      </c>
      <c r="K117" s="24"/>
      <c r="L117" s="45" t="e">
        <f>#REF!</f>
        <v>#REF!</v>
      </c>
      <c r="M117" s="24"/>
      <c r="N117" s="45" t="e">
        <f>#REF!</f>
        <v>#REF!</v>
      </c>
      <c r="P117" s="45"/>
    </row>
    <row r="118" spans="2:16" s="14" customFormat="1" x14ac:dyDescent="0.25">
      <c r="B118" s="61" t="e">
        <f>#REF!</f>
        <v>#REF!</v>
      </c>
      <c r="C118" s="58" t="e">
        <f>#REF!</f>
        <v>#REF!</v>
      </c>
      <c r="D118" s="45" t="e">
        <f>#REF!</f>
        <v>#REF!</v>
      </c>
      <c r="E118" s="59" t="e">
        <f>#REF!</f>
        <v>#REF!</v>
      </c>
      <c r="F118" s="59" t="e">
        <f>#REF!</f>
        <v>#REF!</v>
      </c>
      <c r="G118" s="59" t="e">
        <f>#REF!</f>
        <v>#REF!</v>
      </c>
      <c r="H118" s="24"/>
      <c r="I118" s="46" t="e">
        <f>#REF!</f>
        <v>#REF!</v>
      </c>
      <c r="J118" s="60" t="e">
        <f>#REF!</f>
        <v>#REF!</v>
      </c>
      <c r="K118" s="24"/>
      <c r="L118" s="45" t="e">
        <f>#REF!</f>
        <v>#REF!</v>
      </c>
      <c r="M118" s="24"/>
      <c r="N118" s="45" t="e">
        <f>#REF!</f>
        <v>#REF!</v>
      </c>
      <c r="P118" s="45"/>
    </row>
    <row r="119" spans="2:16" x14ac:dyDescent="0.25">
      <c r="B119" s="61" t="e">
        <f>#REF!</f>
        <v>#REF!</v>
      </c>
      <c r="C119" s="58" t="e">
        <f>#REF!</f>
        <v>#REF!</v>
      </c>
      <c r="D119" s="45" t="e">
        <f>#REF!</f>
        <v>#REF!</v>
      </c>
      <c r="E119" s="59" t="e">
        <f>#REF!</f>
        <v>#REF!</v>
      </c>
      <c r="F119" s="59" t="e">
        <f>#REF!</f>
        <v>#REF!</v>
      </c>
      <c r="G119" s="59" t="e">
        <f>#REF!</f>
        <v>#REF!</v>
      </c>
      <c r="H119" s="24"/>
      <c r="I119" s="46" t="e">
        <f>#REF!</f>
        <v>#REF!</v>
      </c>
      <c r="J119" s="60" t="e">
        <f>#REF!</f>
        <v>#REF!</v>
      </c>
      <c r="K119" s="24"/>
      <c r="L119" s="45" t="e">
        <f>#REF!</f>
        <v>#REF!</v>
      </c>
      <c r="M119" s="24"/>
      <c r="N119" s="45" t="e">
        <f>#REF!</f>
        <v>#REF!</v>
      </c>
      <c r="P119" s="45"/>
    </row>
    <row r="120" spans="2:16" x14ac:dyDescent="0.25">
      <c r="B120" s="79" t="e">
        <f>#REF!</f>
        <v>#REF!</v>
      </c>
      <c r="C120" s="81" t="e">
        <f>#REF!</f>
        <v>#REF!</v>
      </c>
      <c r="D120" s="42" t="e">
        <f>#REF!</f>
        <v>#REF!</v>
      </c>
      <c r="E120" s="82" t="e">
        <f>#REF!</f>
        <v>#REF!</v>
      </c>
      <c r="F120" s="82" t="e">
        <f>#REF!</f>
        <v>#REF!</v>
      </c>
      <c r="G120" s="82" t="e">
        <f>#REF!</f>
        <v>#REF!</v>
      </c>
      <c r="H120" s="24"/>
      <c r="I120" s="43" t="e">
        <f>#REF!</f>
        <v>#REF!</v>
      </c>
      <c r="J120" s="41" t="e">
        <f>#REF!</f>
        <v>#REF!</v>
      </c>
      <c r="K120" s="24"/>
      <c r="L120" s="42" t="e">
        <f>#REF!</f>
        <v>#REF!</v>
      </c>
      <c r="M120" s="24"/>
      <c r="N120" s="42" t="e">
        <f>#REF!</f>
        <v>#REF!</v>
      </c>
      <c r="P120" s="42"/>
    </row>
    <row r="121" spans="2:16" x14ac:dyDescent="0.25">
      <c r="B121" s="61" t="e">
        <f>#REF!</f>
        <v>#REF!</v>
      </c>
      <c r="C121" s="58" t="e">
        <f>#REF!</f>
        <v>#REF!</v>
      </c>
      <c r="D121" s="45" t="e">
        <f>#REF!</f>
        <v>#REF!</v>
      </c>
      <c r="E121" s="59" t="e">
        <f>#REF!</f>
        <v>#REF!</v>
      </c>
      <c r="F121" s="59" t="e">
        <f>#REF!</f>
        <v>#REF!</v>
      </c>
      <c r="G121" s="59" t="e">
        <f>#REF!</f>
        <v>#REF!</v>
      </c>
      <c r="H121" s="24"/>
      <c r="I121" s="46" t="e">
        <f>#REF!</f>
        <v>#REF!</v>
      </c>
      <c r="J121" s="60" t="e">
        <f>#REF!</f>
        <v>#REF!</v>
      </c>
      <c r="K121" s="24"/>
      <c r="L121" s="45" t="e">
        <f>#REF!</f>
        <v>#REF!</v>
      </c>
      <c r="M121" s="24"/>
      <c r="N121" s="45" t="e">
        <f>#REF!</f>
        <v>#REF!</v>
      </c>
      <c r="P121" s="45"/>
    </row>
    <row r="122" spans="2:16" x14ac:dyDescent="0.25">
      <c r="B122" s="62" t="e">
        <f>#REF!</f>
        <v>#REF!</v>
      </c>
      <c r="C122" s="72" t="e">
        <f>#REF!</f>
        <v>#REF!</v>
      </c>
      <c r="D122" s="54" t="e">
        <f>#REF!</f>
        <v>#REF!</v>
      </c>
      <c r="E122" s="67" t="e">
        <f>#REF!</f>
        <v>#REF!</v>
      </c>
      <c r="F122" s="67" t="e">
        <f>#REF!</f>
        <v>#REF!</v>
      </c>
      <c r="G122" s="67" t="e">
        <f>#REF!</f>
        <v>#REF!</v>
      </c>
      <c r="H122" s="24"/>
      <c r="I122" s="3" t="e">
        <f>#REF!</f>
        <v>#REF!</v>
      </c>
      <c r="J122" s="4" t="e">
        <f>#REF!</f>
        <v>#REF!</v>
      </c>
      <c r="K122" s="24"/>
      <c r="L122" s="54" t="e">
        <f>#REF!</f>
        <v>#REF!</v>
      </c>
      <c r="M122" s="24"/>
      <c r="N122" s="54" t="e">
        <f>#REF!</f>
        <v>#REF!</v>
      </c>
      <c r="P122" s="54"/>
    </row>
    <row r="123" spans="2:16" x14ac:dyDescent="0.25">
      <c r="B123" s="62" t="e">
        <f>#REF!</f>
        <v>#REF!</v>
      </c>
      <c r="C123" s="72" t="e">
        <f>#REF!</f>
        <v>#REF!</v>
      </c>
      <c r="D123" s="54" t="e">
        <f>#REF!</f>
        <v>#REF!</v>
      </c>
      <c r="E123" s="67" t="e">
        <f>#REF!</f>
        <v>#REF!</v>
      </c>
      <c r="F123" s="67" t="e">
        <f>#REF!</f>
        <v>#REF!</v>
      </c>
      <c r="G123" s="67" t="e">
        <f>#REF!</f>
        <v>#REF!</v>
      </c>
      <c r="H123" s="24"/>
      <c r="I123" s="3" t="e">
        <f>#REF!</f>
        <v>#REF!</v>
      </c>
      <c r="J123" s="4" t="e">
        <f>#REF!</f>
        <v>#REF!</v>
      </c>
      <c r="K123" s="24"/>
      <c r="L123" s="54" t="e">
        <f>#REF!</f>
        <v>#REF!</v>
      </c>
      <c r="M123" s="24"/>
      <c r="N123" s="54" t="e">
        <f>#REF!</f>
        <v>#REF!</v>
      </c>
      <c r="P123" s="54"/>
    </row>
    <row r="124" spans="2:16" x14ac:dyDescent="0.25">
      <c r="B124" s="62" t="e">
        <f>#REF!</f>
        <v>#REF!</v>
      </c>
      <c r="C124" s="72" t="e">
        <f>#REF!</f>
        <v>#REF!</v>
      </c>
      <c r="D124" s="54" t="e">
        <f>#REF!</f>
        <v>#REF!</v>
      </c>
      <c r="E124" s="67" t="e">
        <f>#REF!</f>
        <v>#REF!</v>
      </c>
      <c r="F124" s="67" t="e">
        <f>#REF!</f>
        <v>#REF!</v>
      </c>
      <c r="G124" s="67" t="e">
        <f>#REF!</f>
        <v>#REF!</v>
      </c>
      <c r="H124" s="24"/>
      <c r="I124" s="3" t="e">
        <f>#REF!</f>
        <v>#REF!</v>
      </c>
      <c r="J124" s="4" t="e">
        <f>#REF!</f>
        <v>#REF!</v>
      </c>
      <c r="K124" s="24"/>
      <c r="L124" s="54" t="e">
        <f>#REF!</f>
        <v>#REF!</v>
      </c>
      <c r="M124" s="24"/>
      <c r="N124" s="54" t="e">
        <f>#REF!</f>
        <v>#REF!</v>
      </c>
      <c r="P124" s="54"/>
    </row>
    <row r="125" spans="2:16" x14ac:dyDescent="0.25">
      <c r="B125" s="62" t="e">
        <f>#REF!</f>
        <v>#REF!</v>
      </c>
      <c r="C125" s="72" t="e">
        <f>#REF!</f>
        <v>#REF!</v>
      </c>
      <c r="D125" s="54" t="e">
        <f>#REF!</f>
        <v>#REF!</v>
      </c>
      <c r="E125" s="67" t="e">
        <f>#REF!</f>
        <v>#REF!</v>
      </c>
      <c r="F125" s="67" t="e">
        <f>#REF!</f>
        <v>#REF!</v>
      </c>
      <c r="G125" s="67" t="e">
        <f>#REF!</f>
        <v>#REF!</v>
      </c>
      <c r="H125" s="24"/>
      <c r="I125" s="3" t="e">
        <f>#REF!</f>
        <v>#REF!</v>
      </c>
      <c r="J125" s="4" t="e">
        <f>#REF!</f>
        <v>#REF!</v>
      </c>
      <c r="K125" s="24"/>
      <c r="L125" s="54" t="e">
        <f>#REF!</f>
        <v>#REF!</v>
      </c>
      <c r="M125" s="24"/>
      <c r="N125" s="54" t="e">
        <f>#REF!</f>
        <v>#REF!</v>
      </c>
      <c r="P125" s="54"/>
    </row>
    <row r="126" spans="2:16" x14ac:dyDescent="0.25">
      <c r="B126" s="61" t="e">
        <f>#REF!</f>
        <v>#REF!</v>
      </c>
      <c r="C126" s="58" t="e">
        <f>#REF!</f>
        <v>#REF!</v>
      </c>
      <c r="D126" s="45" t="e">
        <f>#REF!</f>
        <v>#REF!</v>
      </c>
      <c r="E126" s="59" t="e">
        <f>#REF!</f>
        <v>#REF!</v>
      </c>
      <c r="F126" s="59" t="e">
        <f>#REF!</f>
        <v>#REF!</v>
      </c>
      <c r="G126" s="59" t="e">
        <f>#REF!</f>
        <v>#REF!</v>
      </c>
      <c r="H126" s="24"/>
      <c r="I126" s="46" t="e">
        <f>#REF!</f>
        <v>#REF!</v>
      </c>
      <c r="J126" s="60" t="e">
        <f>#REF!</f>
        <v>#REF!</v>
      </c>
      <c r="K126" s="24"/>
      <c r="L126" s="45" t="e">
        <f>#REF!</f>
        <v>#REF!</v>
      </c>
      <c r="M126" s="24"/>
      <c r="N126" s="45" t="e">
        <f>#REF!</f>
        <v>#REF!</v>
      </c>
      <c r="P126" s="45"/>
    </row>
    <row r="127" spans="2:16" s="14" customFormat="1" x14ac:dyDescent="0.25">
      <c r="B127" s="62" t="e">
        <f>#REF!</f>
        <v>#REF!</v>
      </c>
      <c r="C127" s="72" t="e">
        <f>#REF!</f>
        <v>#REF!</v>
      </c>
      <c r="D127" s="54" t="e">
        <f>#REF!</f>
        <v>#REF!</v>
      </c>
      <c r="E127" s="67" t="e">
        <f>#REF!</f>
        <v>#REF!</v>
      </c>
      <c r="F127" s="67" t="e">
        <f>#REF!</f>
        <v>#REF!</v>
      </c>
      <c r="G127" s="67" t="e">
        <f>#REF!</f>
        <v>#REF!</v>
      </c>
      <c r="H127" s="24"/>
      <c r="I127" s="3" t="e">
        <f>#REF!</f>
        <v>#REF!</v>
      </c>
      <c r="J127" s="4" t="e">
        <f>#REF!</f>
        <v>#REF!</v>
      </c>
      <c r="K127" s="24"/>
      <c r="L127" s="54" t="e">
        <f>#REF!</f>
        <v>#REF!</v>
      </c>
      <c r="M127" s="24"/>
      <c r="N127" s="54" t="e">
        <f>#REF!</f>
        <v>#REF!</v>
      </c>
      <c r="P127" s="54"/>
    </row>
    <row r="128" spans="2:16" x14ac:dyDescent="0.25">
      <c r="B128" s="17" t="e">
        <f>#REF!</f>
        <v>#REF!</v>
      </c>
      <c r="C128" s="72" t="e">
        <f>#REF!</f>
        <v>#REF!</v>
      </c>
      <c r="D128" s="54" t="e">
        <f>#REF!</f>
        <v>#REF!</v>
      </c>
      <c r="E128" s="67" t="e">
        <f>#REF!</f>
        <v>#REF!</v>
      </c>
      <c r="F128" s="67" t="e">
        <f>#REF!</f>
        <v>#REF!</v>
      </c>
      <c r="G128" s="67" t="e">
        <f>#REF!</f>
        <v>#REF!</v>
      </c>
      <c r="H128" s="24"/>
      <c r="I128" s="3" t="e">
        <f>#REF!</f>
        <v>#REF!</v>
      </c>
      <c r="J128" s="4" t="e">
        <f>#REF!</f>
        <v>#REF!</v>
      </c>
      <c r="K128" s="24"/>
      <c r="L128" s="54" t="e">
        <f>#REF!</f>
        <v>#REF!</v>
      </c>
      <c r="M128" s="24"/>
      <c r="N128" s="54" t="e">
        <f>#REF!</f>
        <v>#REF!</v>
      </c>
      <c r="P128" s="54"/>
    </row>
    <row r="129" spans="2:16" x14ac:dyDescent="0.25">
      <c r="B129" s="100" t="e">
        <f>#REF!</f>
        <v>#REF!</v>
      </c>
      <c r="C129" s="97" t="e">
        <f>#REF!</f>
        <v>#REF!</v>
      </c>
      <c r="D129" s="96" t="e">
        <f>#REF!</f>
        <v>#REF!</v>
      </c>
      <c r="E129" s="98" t="e">
        <f>#REF!</f>
        <v>#REF!</v>
      </c>
      <c r="F129" s="98" t="e">
        <f>#REF!</f>
        <v>#REF!</v>
      </c>
      <c r="G129" s="98" t="e">
        <f>#REF!</f>
        <v>#REF!</v>
      </c>
      <c r="H129" s="24"/>
      <c r="I129" s="3" t="e">
        <f>#REF!</f>
        <v>#REF!</v>
      </c>
      <c r="J129" s="99" t="e">
        <f>#REF!</f>
        <v>#REF!</v>
      </c>
      <c r="K129" s="24"/>
      <c r="L129" s="96" t="e">
        <f>#REF!</f>
        <v>#REF!</v>
      </c>
      <c r="M129" s="24"/>
      <c r="N129" s="96" t="e">
        <f>#REF!</f>
        <v>#REF!</v>
      </c>
      <c r="P129" s="96"/>
    </row>
    <row r="130" spans="2:16" x14ac:dyDescent="0.25">
      <c r="B130" s="100" t="e">
        <f>#REF!</f>
        <v>#REF!</v>
      </c>
      <c r="C130" s="97" t="e">
        <f>#REF!</f>
        <v>#REF!</v>
      </c>
      <c r="D130" s="96" t="e">
        <f>#REF!</f>
        <v>#REF!</v>
      </c>
      <c r="E130" s="98" t="e">
        <f>#REF!</f>
        <v>#REF!</v>
      </c>
      <c r="F130" s="98" t="e">
        <f>#REF!</f>
        <v>#REF!</v>
      </c>
      <c r="G130" s="98" t="e">
        <f>#REF!</f>
        <v>#REF!</v>
      </c>
      <c r="H130" s="24"/>
      <c r="I130" s="3" t="e">
        <f>#REF!</f>
        <v>#REF!</v>
      </c>
      <c r="J130" s="99" t="e">
        <f>#REF!</f>
        <v>#REF!</v>
      </c>
      <c r="K130" s="24"/>
      <c r="L130" s="96" t="e">
        <f>#REF!</f>
        <v>#REF!</v>
      </c>
      <c r="M130" s="24"/>
      <c r="N130" s="96" t="e">
        <f>#REF!</f>
        <v>#REF!</v>
      </c>
      <c r="P130" s="96"/>
    </row>
    <row r="131" spans="2:16" x14ac:dyDescent="0.25">
      <c r="B131" s="100" t="e">
        <f>#REF!</f>
        <v>#REF!</v>
      </c>
      <c r="C131" s="97" t="e">
        <f>#REF!</f>
        <v>#REF!</v>
      </c>
      <c r="D131" s="96" t="e">
        <f>#REF!</f>
        <v>#REF!</v>
      </c>
      <c r="E131" s="98" t="e">
        <f>#REF!</f>
        <v>#REF!</v>
      </c>
      <c r="F131" s="98" t="e">
        <f>#REF!</f>
        <v>#REF!</v>
      </c>
      <c r="G131" s="98" t="e">
        <f>#REF!</f>
        <v>#REF!</v>
      </c>
      <c r="H131" s="24"/>
      <c r="I131" s="3" t="e">
        <f>#REF!</f>
        <v>#REF!</v>
      </c>
      <c r="J131" s="99" t="e">
        <f>#REF!</f>
        <v>#REF!</v>
      </c>
      <c r="K131" s="24"/>
      <c r="L131" s="96" t="e">
        <f>#REF!</f>
        <v>#REF!</v>
      </c>
      <c r="M131" s="24"/>
      <c r="N131" s="96" t="e">
        <f>#REF!</f>
        <v>#REF!</v>
      </c>
      <c r="P131" s="96"/>
    </row>
    <row r="132" spans="2:16" x14ac:dyDescent="0.25">
      <c r="B132" s="100" t="e">
        <f>#REF!</f>
        <v>#REF!</v>
      </c>
      <c r="C132" s="97" t="e">
        <f>#REF!</f>
        <v>#REF!</v>
      </c>
      <c r="D132" s="96" t="e">
        <f>#REF!</f>
        <v>#REF!</v>
      </c>
      <c r="E132" s="98" t="e">
        <f>#REF!</f>
        <v>#REF!</v>
      </c>
      <c r="F132" s="98" t="e">
        <f>#REF!</f>
        <v>#REF!</v>
      </c>
      <c r="G132" s="98" t="e">
        <f>#REF!</f>
        <v>#REF!</v>
      </c>
      <c r="H132" s="24"/>
      <c r="I132" s="3" t="e">
        <f>#REF!</f>
        <v>#REF!</v>
      </c>
      <c r="J132" s="99" t="e">
        <f>#REF!</f>
        <v>#REF!</v>
      </c>
      <c r="K132" s="24"/>
      <c r="L132" s="96" t="e">
        <f>#REF!</f>
        <v>#REF!</v>
      </c>
      <c r="M132" s="24"/>
      <c r="N132" s="96" t="e">
        <f>#REF!</f>
        <v>#REF!</v>
      </c>
      <c r="P132" s="96"/>
    </row>
    <row r="133" spans="2:16" x14ac:dyDescent="0.25">
      <c r="B133" s="100" t="e">
        <f>#REF!</f>
        <v>#REF!</v>
      </c>
      <c r="C133" s="97" t="e">
        <f>#REF!</f>
        <v>#REF!</v>
      </c>
      <c r="D133" s="96" t="e">
        <f>#REF!</f>
        <v>#REF!</v>
      </c>
      <c r="E133" s="98" t="e">
        <f>#REF!</f>
        <v>#REF!</v>
      </c>
      <c r="F133" s="98" t="e">
        <f>#REF!</f>
        <v>#REF!</v>
      </c>
      <c r="G133" s="98" t="e">
        <f>#REF!</f>
        <v>#REF!</v>
      </c>
      <c r="H133" s="24"/>
      <c r="I133" s="3" t="e">
        <f>#REF!</f>
        <v>#REF!</v>
      </c>
      <c r="J133" s="99" t="e">
        <f>#REF!</f>
        <v>#REF!</v>
      </c>
      <c r="K133" s="24"/>
      <c r="L133" s="96" t="e">
        <f>#REF!</f>
        <v>#REF!</v>
      </c>
      <c r="M133" s="24"/>
      <c r="N133" s="96" t="e">
        <f>#REF!</f>
        <v>#REF!</v>
      </c>
      <c r="P133" s="96"/>
    </row>
    <row r="134" spans="2:16" x14ac:dyDescent="0.25">
      <c r="B134" s="62" t="e">
        <f>#REF!</f>
        <v>#REF!</v>
      </c>
      <c r="C134" s="72" t="e">
        <f>#REF!</f>
        <v>#REF!</v>
      </c>
      <c r="D134" s="54" t="e">
        <f>#REF!</f>
        <v>#REF!</v>
      </c>
      <c r="E134" s="67" t="e">
        <f>#REF!</f>
        <v>#REF!</v>
      </c>
      <c r="F134" s="67" t="e">
        <f>#REF!</f>
        <v>#REF!</v>
      </c>
      <c r="G134" s="67" t="e">
        <f>#REF!</f>
        <v>#REF!</v>
      </c>
      <c r="H134" s="24"/>
      <c r="I134" s="3" t="e">
        <f>#REF!</f>
        <v>#REF!</v>
      </c>
      <c r="J134" s="4" t="e">
        <f>#REF!</f>
        <v>#REF!</v>
      </c>
      <c r="K134" s="24"/>
      <c r="L134" s="54" t="e">
        <f>#REF!</f>
        <v>#REF!</v>
      </c>
      <c r="M134" s="24"/>
      <c r="N134" s="54" t="e">
        <f>#REF!</f>
        <v>#REF!</v>
      </c>
      <c r="P134" s="54"/>
    </row>
    <row r="135" spans="2:16" ht="39.950000000000003" customHeight="1" x14ac:dyDescent="0.25">
      <c r="B135" s="28" t="e">
        <f>#REF!</f>
        <v>#REF!</v>
      </c>
      <c r="C135" s="29" t="e">
        <f>#REF!</f>
        <v>#REF!</v>
      </c>
      <c r="D135" s="28" t="e">
        <f>#REF!</f>
        <v>#REF!</v>
      </c>
      <c r="E135" s="28" t="e">
        <f>#REF!</f>
        <v>#REF!</v>
      </c>
      <c r="F135" s="28"/>
      <c r="G135" s="28"/>
      <c r="H135" s="86"/>
      <c r="I135" s="30" t="e">
        <f>#REF!</f>
        <v>#REF!</v>
      </c>
      <c r="J135" s="31" t="e">
        <f>#REF!</f>
        <v>#REF!</v>
      </c>
      <c r="K135" s="86"/>
      <c r="L135" s="28"/>
      <c r="M135" s="21"/>
      <c r="N135" s="28"/>
      <c r="P135" s="28"/>
    </row>
    <row r="136" spans="2:16" s="14" customFormat="1" x14ac:dyDescent="0.25">
      <c r="B136" s="61" t="e">
        <f>#REF!</f>
        <v>#REF!</v>
      </c>
      <c r="C136" s="58" t="e">
        <f>#REF!</f>
        <v>#REF!</v>
      </c>
      <c r="D136" s="45" t="e">
        <f>#REF!</f>
        <v>#REF!</v>
      </c>
      <c r="E136" s="59" t="e">
        <f>#REF!</f>
        <v>#REF!</v>
      </c>
      <c r="F136" s="59" t="e">
        <f>#REF!</f>
        <v>#REF!</v>
      </c>
      <c r="G136" s="59" t="e">
        <f>#REF!</f>
        <v>#REF!</v>
      </c>
      <c r="H136" s="24"/>
      <c r="I136" s="46" t="e">
        <f>#REF!</f>
        <v>#REF!</v>
      </c>
      <c r="J136" s="60" t="e">
        <f>#REF!</f>
        <v>#REF!</v>
      </c>
      <c r="K136" s="24"/>
      <c r="L136" s="45" t="e">
        <f>#REF!</f>
        <v>#REF!</v>
      </c>
      <c r="M136" s="24"/>
      <c r="N136" s="45" t="e">
        <f>#REF!</f>
        <v>#REF!</v>
      </c>
      <c r="P136" s="45"/>
    </row>
    <row r="137" spans="2:16" x14ac:dyDescent="0.25">
      <c r="B137" s="61" t="e">
        <f>#REF!</f>
        <v>#REF!</v>
      </c>
      <c r="C137" s="58" t="e">
        <f>#REF!</f>
        <v>#REF!</v>
      </c>
      <c r="D137" s="45" t="e">
        <f>#REF!</f>
        <v>#REF!</v>
      </c>
      <c r="E137" s="59" t="e">
        <f>#REF!</f>
        <v>#REF!</v>
      </c>
      <c r="F137" s="59" t="e">
        <f>#REF!</f>
        <v>#REF!</v>
      </c>
      <c r="G137" s="59" t="e">
        <f>#REF!</f>
        <v>#REF!</v>
      </c>
      <c r="H137" s="24"/>
      <c r="I137" s="46" t="e">
        <f>#REF!</f>
        <v>#REF!</v>
      </c>
      <c r="J137" s="60" t="e">
        <f>#REF!</f>
        <v>#REF!</v>
      </c>
      <c r="K137" s="24"/>
      <c r="L137" s="45" t="e">
        <f>#REF!</f>
        <v>#REF!</v>
      </c>
      <c r="M137" s="24"/>
      <c r="N137" s="45" t="e">
        <f>#REF!</f>
        <v>#REF!</v>
      </c>
      <c r="P137" s="45"/>
    </row>
    <row r="138" spans="2:16" x14ac:dyDescent="0.25">
      <c r="B138" s="61" t="e">
        <f>#REF!</f>
        <v>#REF!</v>
      </c>
      <c r="C138" s="58" t="e">
        <f>#REF!</f>
        <v>#REF!</v>
      </c>
      <c r="D138" s="45" t="e">
        <f>#REF!</f>
        <v>#REF!</v>
      </c>
      <c r="E138" s="59" t="e">
        <f>#REF!</f>
        <v>#REF!</v>
      </c>
      <c r="F138" s="59" t="e">
        <f>#REF!</f>
        <v>#REF!</v>
      </c>
      <c r="G138" s="59" t="e">
        <f>#REF!</f>
        <v>#REF!</v>
      </c>
      <c r="H138" s="24"/>
      <c r="I138" s="46" t="e">
        <f>#REF!</f>
        <v>#REF!</v>
      </c>
      <c r="J138" s="60" t="e">
        <f>#REF!</f>
        <v>#REF!</v>
      </c>
      <c r="K138" s="24"/>
      <c r="L138" s="45" t="e">
        <f>#REF!</f>
        <v>#REF!</v>
      </c>
      <c r="M138" s="24"/>
      <c r="N138" s="45" t="e">
        <f>#REF!</f>
        <v>#REF!</v>
      </c>
      <c r="P138" s="45"/>
    </row>
    <row r="139" spans="2:16" x14ac:dyDescent="0.25">
      <c r="B139" s="61" t="e">
        <f>#REF!</f>
        <v>#REF!</v>
      </c>
      <c r="C139" s="58" t="e">
        <f>#REF!</f>
        <v>#REF!</v>
      </c>
      <c r="D139" s="45" t="e">
        <f>#REF!</f>
        <v>#REF!</v>
      </c>
      <c r="E139" s="59" t="e">
        <f>#REF!</f>
        <v>#REF!</v>
      </c>
      <c r="F139" s="59" t="e">
        <f>#REF!</f>
        <v>#REF!</v>
      </c>
      <c r="G139" s="59" t="e">
        <f>#REF!</f>
        <v>#REF!</v>
      </c>
      <c r="H139" s="24"/>
      <c r="I139" s="46" t="e">
        <f>#REF!</f>
        <v>#REF!</v>
      </c>
      <c r="J139" s="60" t="e">
        <f>#REF!</f>
        <v>#REF!</v>
      </c>
      <c r="K139" s="24"/>
      <c r="L139" s="45" t="e">
        <f>#REF!</f>
        <v>#REF!</v>
      </c>
      <c r="M139" s="24"/>
      <c r="N139" s="45" t="e">
        <f>#REF!</f>
        <v>#REF!</v>
      </c>
      <c r="P139" s="45"/>
    </row>
    <row r="140" spans="2:16" x14ac:dyDescent="0.25">
      <c r="B140" s="61" t="e">
        <f>#REF!</f>
        <v>#REF!</v>
      </c>
      <c r="C140" s="58" t="e">
        <f>#REF!</f>
        <v>#REF!</v>
      </c>
      <c r="D140" s="45" t="e">
        <f>#REF!</f>
        <v>#REF!</v>
      </c>
      <c r="E140" s="59" t="e">
        <f>#REF!</f>
        <v>#REF!</v>
      </c>
      <c r="F140" s="59" t="e">
        <f>#REF!</f>
        <v>#REF!</v>
      </c>
      <c r="G140" s="59" t="e">
        <f>#REF!</f>
        <v>#REF!</v>
      </c>
      <c r="H140" s="24"/>
      <c r="I140" s="46" t="e">
        <f>#REF!</f>
        <v>#REF!</v>
      </c>
      <c r="J140" s="60" t="e">
        <f>#REF!</f>
        <v>#REF!</v>
      </c>
      <c r="K140" s="24"/>
      <c r="L140" s="45" t="e">
        <f>#REF!</f>
        <v>#REF!</v>
      </c>
      <c r="M140" s="24"/>
      <c r="N140" s="45" t="e">
        <f>#REF!</f>
        <v>#REF!</v>
      </c>
      <c r="P140" s="45"/>
    </row>
    <row r="141" spans="2:16" x14ac:dyDescent="0.25">
      <c r="B141" s="61" t="e">
        <f>#REF!</f>
        <v>#REF!</v>
      </c>
      <c r="C141" s="58" t="e">
        <f>#REF!</f>
        <v>#REF!</v>
      </c>
      <c r="D141" s="45" t="e">
        <f>#REF!</f>
        <v>#REF!</v>
      </c>
      <c r="E141" s="59" t="e">
        <f>#REF!</f>
        <v>#REF!</v>
      </c>
      <c r="F141" s="59" t="e">
        <f>#REF!</f>
        <v>#REF!</v>
      </c>
      <c r="G141" s="59" t="e">
        <f>#REF!</f>
        <v>#REF!</v>
      </c>
      <c r="H141" s="24"/>
      <c r="I141" s="46" t="e">
        <f>#REF!</f>
        <v>#REF!</v>
      </c>
      <c r="J141" s="60" t="e">
        <f>#REF!</f>
        <v>#REF!</v>
      </c>
      <c r="K141" s="24"/>
      <c r="L141" s="45" t="e">
        <f>#REF!</f>
        <v>#REF!</v>
      </c>
      <c r="M141" s="24"/>
      <c r="N141" s="45" t="e">
        <f>#REF!</f>
        <v>#REF!</v>
      </c>
      <c r="P141" s="45"/>
    </row>
    <row r="142" spans="2:16" s="14" customFormat="1" x14ac:dyDescent="0.25">
      <c r="B142" s="62" t="e">
        <f>#REF!</f>
        <v>#REF!</v>
      </c>
      <c r="C142" s="72" t="e">
        <f>#REF!</f>
        <v>#REF!</v>
      </c>
      <c r="D142" s="54" t="e">
        <f>#REF!</f>
        <v>#REF!</v>
      </c>
      <c r="E142" s="67" t="e">
        <f>#REF!</f>
        <v>#REF!</v>
      </c>
      <c r="F142" s="67" t="e">
        <f>#REF!</f>
        <v>#REF!</v>
      </c>
      <c r="G142" s="67" t="e">
        <f>#REF!</f>
        <v>#REF!</v>
      </c>
      <c r="H142" s="24"/>
      <c r="I142" s="3" t="e">
        <f>#REF!</f>
        <v>#REF!</v>
      </c>
      <c r="J142" s="4" t="e">
        <f>#REF!</f>
        <v>#REF!</v>
      </c>
      <c r="K142" s="24"/>
      <c r="L142" s="54" t="e">
        <f>#REF!</f>
        <v>#REF!</v>
      </c>
      <c r="M142" s="24"/>
      <c r="N142" s="54" t="e">
        <f>#REF!</f>
        <v>#REF!</v>
      </c>
      <c r="P142" s="54"/>
    </row>
    <row r="143" spans="2:16" x14ac:dyDescent="0.25">
      <c r="B143" s="62" t="e">
        <f>#REF!</f>
        <v>#REF!</v>
      </c>
      <c r="C143" s="72" t="e">
        <f>#REF!</f>
        <v>#REF!</v>
      </c>
      <c r="D143" s="54" t="e">
        <f>#REF!</f>
        <v>#REF!</v>
      </c>
      <c r="E143" s="67" t="e">
        <f>#REF!</f>
        <v>#REF!</v>
      </c>
      <c r="F143" s="67" t="e">
        <f>#REF!</f>
        <v>#REF!</v>
      </c>
      <c r="G143" s="67" t="e">
        <f>#REF!</f>
        <v>#REF!</v>
      </c>
      <c r="H143" s="24"/>
      <c r="I143" s="3" t="e">
        <f>#REF!</f>
        <v>#REF!</v>
      </c>
      <c r="J143" s="4" t="e">
        <f>#REF!</f>
        <v>#REF!</v>
      </c>
      <c r="K143" s="24"/>
      <c r="L143" s="54" t="e">
        <f>#REF!</f>
        <v>#REF!</v>
      </c>
      <c r="M143" s="24"/>
      <c r="N143" s="54"/>
      <c r="P143" s="54"/>
    </row>
    <row r="144" spans="2:16" x14ac:dyDescent="0.25">
      <c r="B144" s="62" t="e">
        <f>#REF!</f>
        <v>#REF!</v>
      </c>
      <c r="C144" s="72" t="e">
        <f>#REF!</f>
        <v>#REF!</v>
      </c>
      <c r="D144" s="54" t="e">
        <f>#REF!</f>
        <v>#REF!</v>
      </c>
      <c r="E144" s="67" t="e">
        <f>#REF!</f>
        <v>#REF!</v>
      </c>
      <c r="F144" s="67" t="e">
        <f>#REF!</f>
        <v>#REF!</v>
      </c>
      <c r="G144" s="67" t="e">
        <f>#REF!</f>
        <v>#REF!</v>
      </c>
      <c r="H144" s="24"/>
      <c r="I144" s="3" t="e">
        <f>#REF!</f>
        <v>#REF!</v>
      </c>
      <c r="J144" s="4" t="e">
        <f>#REF!</f>
        <v>#REF!</v>
      </c>
      <c r="K144" s="24"/>
      <c r="L144" s="54" t="e">
        <f>#REF!</f>
        <v>#REF!</v>
      </c>
      <c r="M144" s="24"/>
      <c r="N144" s="54"/>
      <c r="P144" s="54"/>
    </row>
    <row r="145" spans="2:16" x14ac:dyDescent="0.25">
      <c r="B145" s="63" t="e">
        <f>#REF!</f>
        <v>#REF!</v>
      </c>
      <c r="C145" s="73" t="e">
        <f>#REF!</f>
        <v>#REF!</v>
      </c>
      <c r="D145" s="55" t="e">
        <f>#REF!</f>
        <v>#REF!</v>
      </c>
      <c r="E145" s="70" t="e">
        <f>#REF!</f>
        <v>#REF!</v>
      </c>
      <c r="F145" s="70" t="e">
        <f>#REF!</f>
        <v>#REF!</v>
      </c>
      <c r="G145" s="70" t="e">
        <f>#REF!</f>
        <v>#REF!</v>
      </c>
      <c r="H145" s="24"/>
      <c r="I145" s="12" t="e">
        <f>#REF!</f>
        <v>#REF!</v>
      </c>
      <c r="J145" s="5" t="e">
        <f>#REF!</f>
        <v>#REF!</v>
      </c>
      <c r="K145" s="24"/>
      <c r="L145" s="55" t="e">
        <f>#REF!</f>
        <v>#REF!</v>
      </c>
      <c r="M145" s="24"/>
      <c r="N145" s="55"/>
      <c r="P145" s="55"/>
    </row>
    <row r="146" spans="2:16" ht="39.950000000000003" customHeight="1" x14ac:dyDescent="0.25">
      <c r="B146" s="28" t="e">
        <f>#REF!</f>
        <v>#REF!</v>
      </c>
      <c r="C146" s="29" t="e">
        <f>#REF!</f>
        <v>#REF!</v>
      </c>
      <c r="D146" s="28" t="e">
        <f>#REF!</f>
        <v>#REF!</v>
      </c>
      <c r="E146" s="28" t="e">
        <f>#REF!</f>
        <v>#REF!</v>
      </c>
      <c r="F146" s="28"/>
      <c r="G146" s="28"/>
      <c r="H146" s="86"/>
      <c r="I146" s="30" t="e">
        <f>#REF!</f>
        <v>#REF!</v>
      </c>
      <c r="J146" s="31" t="e">
        <f>#REF!</f>
        <v>#REF!</v>
      </c>
      <c r="K146" s="86"/>
      <c r="L146" s="28"/>
      <c r="M146" s="21"/>
      <c r="N146" s="28"/>
      <c r="P146" s="28"/>
    </row>
    <row r="147" spans="2:16" x14ac:dyDescent="0.25">
      <c r="B147" s="62" t="e">
        <f>#REF!</f>
        <v>#REF!</v>
      </c>
      <c r="C147" s="72" t="e">
        <f>#REF!</f>
        <v>#REF!</v>
      </c>
      <c r="D147" s="54" t="e">
        <f>#REF!</f>
        <v>#REF!</v>
      </c>
      <c r="E147" s="67" t="e">
        <f>#REF!</f>
        <v>#REF!</v>
      </c>
      <c r="F147" s="67" t="e">
        <f>#REF!</f>
        <v>#REF!</v>
      </c>
      <c r="G147" s="67" t="e">
        <f>#REF!</f>
        <v>#REF!</v>
      </c>
      <c r="H147" s="24"/>
      <c r="I147" s="3" t="e">
        <f>#REF!</f>
        <v>#REF!</v>
      </c>
      <c r="J147" s="4" t="e">
        <f>#REF!</f>
        <v>#REF!</v>
      </c>
      <c r="K147" s="24"/>
      <c r="L147" s="54" t="e">
        <f>#REF!</f>
        <v>#REF!</v>
      </c>
      <c r="M147" s="24"/>
      <c r="N147" s="54" t="e">
        <f>#REF!</f>
        <v>#REF!</v>
      </c>
      <c r="P147" s="54"/>
    </row>
    <row r="148" spans="2:16" x14ac:dyDescent="0.25">
      <c r="B148" s="62" t="e">
        <f>#REF!</f>
        <v>#REF!</v>
      </c>
      <c r="C148" s="72" t="e">
        <f>#REF!</f>
        <v>#REF!</v>
      </c>
      <c r="D148" s="54" t="e">
        <f>#REF!</f>
        <v>#REF!</v>
      </c>
      <c r="E148" s="67" t="e">
        <f>#REF!</f>
        <v>#REF!</v>
      </c>
      <c r="F148" s="67" t="e">
        <f>#REF!</f>
        <v>#REF!</v>
      </c>
      <c r="G148" s="67" t="e">
        <f>#REF!</f>
        <v>#REF!</v>
      </c>
      <c r="H148" s="24"/>
      <c r="I148" s="3" t="e">
        <f>#REF!</f>
        <v>#REF!</v>
      </c>
      <c r="J148" s="4" t="e">
        <f>#REF!</f>
        <v>#REF!</v>
      </c>
      <c r="K148" s="24"/>
      <c r="L148" s="54" t="e">
        <f>#REF!</f>
        <v>#REF!</v>
      </c>
      <c r="M148" s="24"/>
      <c r="N148" s="54"/>
      <c r="P148" s="54"/>
    </row>
    <row r="149" spans="2:16" x14ac:dyDescent="0.25">
      <c r="B149" s="62" t="e">
        <f>#REF!</f>
        <v>#REF!</v>
      </c>
      <c r="C149" s="72" t="e">
        <f>#REF!</f>
        <v>#REF!</v>
      </c>
      <c r="D149" s="54" t="e">
        <f>#REF!</f>
        <v>#REF!</v>
      </c>
      <c r="E149" s="67" t="e">
        <f>#REF!</f>
        <v>#REF!</v>
      </c>
      <c r="F149" s="67" t="e">
        <f>#REF!</f>
        <v>#REF!</v>
      </c>
      <c r="G149" s="67" t="e">
        <f>#REF!</f>
        <v>#REF!</v>
      </c>
      <c r="H149" s="24"/>
      <c r="I149" s="3" t="e">
        <f>#REF!</f>
        <v>#REF!</v>
      </c>
      <c r="J149" s="4" t="e">
        <f>#REF!</f>
        <v>#REF!</v>
      </c>
      <c r="K149" s="24"/>
      <c r="L149" s="54" t="e">
        <f>#REF!</f>
        <v>#REF!</v>
      </c>
      <c r="M149" s="24"/>
      <c r="N149" s="54"/>
      <c r="P149" s="54"/>
    </row>
    <row r="150" spans="2:16" x14ac:dyDescent="0.25">
      <c r="B150" s="62" t="e">
        <f>#REF!</f>
        <v>#REF!</v>
      </c>
      <c r="C150" s="72" t="e">
        <f>#REF!</f>
        <v>#REF!</v>
      </c>
      <c r="D150" s="54" t="e">
        <f>#REF!</f>
        <v>#REF!</v>
      </c>
      <c r="E150" s="67" t="e">
        <f>#REF!</f>
        <v>#REF!</v>
      </c>
      <c r="F150" s="67" t="e">
        <f>#REF!</f>
        <v>#REF!</v>
      </c>
      <c r="G150" s="67" t="e">
        <f>#REF!</f>
        <v>#REF!</v>
      </c>
      <c r="H150" s="24"/>
      <c r="I150" s="3" t="e">
        <f>#REF!</f>
        <v>#REF!</v>
      </c>
      <c r="J150" s="4" t="e">
        <f>#REF!</f>
        <v>#REF!</v>
      </c>
      <c r="K150" s="24"/>
      <c r="L150" s="54" t="e">
        <f>#REF!</f>
        <v>#REF!</v>
      </c>
      <c r="M150" s="24"/>
      <c r="N150" s="54"/>
      <c r="P150" s="54"/>
    </row>
    <row r="151" spans="2:16" x14ac:dyDescent="0.25">
      <c r="B151" s="62" t="e">
        <f>#REF!</f>
        <v>#REF!</v>
      </c>
      <c r="C151" s="72" t="e">
        <f>#REF!</f>
        <v>#REF!</v>
      </c>
      <c r="D151" s="54" t="e">
        <f>#REF!</f>
        <v>#REF!</v>
      </c>
      <c r="E151" s="67" t="e">
        <f>#REF!</f>
        <v>#REF!</v>
      </c>
      <c r="F151" s="67" t="e">
        <f>#REF!</f>
        <v>#REF!</v>
      </c>
      <c r="G151" s="67" t="e">
        <f>#REF!</f>
        <v>#REF!</v>
      </c>
      <c r="H151" s="24"/>
      <c r="I151" s="3" t="e">
        <f>#REF!</f>
        <v>#REF!</v>
      </c>
      <c r="J151" s="4" t="e">
        <f>#REF!</f>
        <v>#REF!</v>
      </c>
      <c r="K151" s="24"/>
      <c r="L151" s="54" t="e">
        <f>#REF!</f>
        <v>#REF!</v>
      </c>
      <c r="M151" s="24"/>
      <c r="N151" s="54"/>
      <c r="P151" s="54"/>
    </row>
    <row r="152" spans="2:16" x14ac:dyDescent="0.25">
      <c r="B152" s="62" t="e">
        <f>#REF!</f>
        <v>#REF!</v>
      </c>
      <c r="C152" s="72" t="e">
        <f>#REF!</f>
        <v>#REF!</v>
      </c>
      <c r="D152" s="54" t="e">
        <f>#REF!</f>
        <v>#REF!</v>
      </c>
      <c r="E152" s="67" t="e">
        <f>#REF!</f>
        <v>#REF!</v>
      </c>
      <c r="F152" s="67" t="e">
        <f>#REF!</f>
        <v>#REF!</v>
      </c>
      <c r="G152" s="67" t="e">
        <f>#REF!</f>
        <v>#REF!</v>
      </c>
      <c r="H152" s="24"/>
      <c r="I152" s="3" t="e">
        <f>#REF!</f>
        <v>#REF!</v>
      </c>
      <c r="J152" s="4" t="e">
        <f>#REF!</f>
        <v>#REF!</v>
      </c>
      <c r="K152" s="24"/>
      <c r="L152" s="54" t="e">
        <f>#REF!</f>
        <v>#REF!</v>
      </c>
      <c r="M152" s="24"/>
      <c r="N152" s="54"/>
      <c r="P152" s="54"/>
    </row>
    <row r="153" spans="2:16" x14ac:dyDescent="0.25">
      <c r="B153" s="62" t="e">
        <f>#REF!</f>
        <v>#REF!</v>
      </c>
      <c r="C153" s="72" t="e">
        <f>#REF!</f>
        <v>#REF!</v>
      </c>
      <c r="D153" s="54" t="e">
        <f>#REF!</f>
        <v>#REF!</v>
      </c>
      <c r="E153" s="67" t="e">
        <f>#REF!</f>
        <v>#REF!</v>
      </c>
      <c r="F153" s="67" t="e">
        <f>#REF!</f>
        <v>#REF!</v>
      </c>
      <c r="G153" s="67" t="e">
        <f>#REF!</f>
        <v>#REF!</v>
      </c>
      <c r="H153" s="24"/>
      <c r="I153" s="3" t="e">
        <f>#REF!</f>
        <v>#REF!</v>
      </c>
      <c r="J153" s="4" t="e">
        <f>#REF!</f>
        <v>#REF!</v>
      </c>
      <c r="K153" s="24"/>
      <c r="L153" s="54" t="e">
        <f>#REF!</f>
        <v>#REF!</v>
      </c>
      <c r="M153" s="24"/>
      <c r="N153" s="54"/>
      <c r="P153" s="54"/>
    </row>
    <row r="154" spans="2:16" x14ac:dyDescent="0.25">
      <c r="B154" s="17" t="e">
        <f>#REF!</f>
        <v>#REF!</v>
      </c>
      <c r="C154" s="18" t="e">
        <f>#REF!</f>
        <v>#REF!</v>
      </c>
      <c r="D154" s="56" t="e">
        <f>#REF!</f>
        <v>#REF!</v>
      </c>
      <c r="E154" s="19" t="e">
        <f>#REF!</f>
        <v>#REF!</v>
      </c>
      <c r="F154" s="19" t="e">
        <f>#REF!</f>
        <v>#REF!</v>
      </c>
      <c r="G154" s="19" t="e">
        <f>#REF!</f>
        <v>#REF!</v>
      </c>
      <c r="H154" s="24"/>
      <c r="I154" s="16" t="e">
        <f>#REF!</f>
        <v>#REF!</v>
      </c>
      <c r="J154" s="13" t="e">
        <f>#REF!</f>
        <v>#REF!</v>
      </c>
      <c r="K154" s="24"/>
      <c r="L154" s="56" t="e">
        <f>#REF!</f>
        <v>#REF!</v>
      </c>
      <c r="M154" s="24"/>
      <c r="N154" s="56"/>
      <c r="P154" s="56"/>
    </row>
    <row r="155" spans="2:16" x14ac:dyDescent="0.25">
      <c r="B155" s="62" t="e">
        <f>#REF!</f>
        <v>#REF!</v>
      </c>
      <c r="C155" s="18" t="e">
        <f>#REF!</f>
        <v>#REF!</v>
      </c>
      <c r="D155" s="56" t="e">
        <f>#REF!</f>
        <v>#REF!</v>
      </c>
      <c r="E155" s="19" t="e">
        <f>#REF!</f>
        <v>#REF!</v>
      </c>
      <c r="F155" s="19" t="e">
        <f>#REF!</f>
        <v>#REF!</v>
      </c>
      <c r="G155" s="19" t="e">
        <f>#REF!</f>
        <v>#REF!</v>
      </c>
      <c r="H155" s="24"/>
      <c r="I155" s="3" t="e">
        <f>#REF!</f>
        <v>#REF!</v>
      </c>
      <c r="J155" s="4" t="e">
        <f>#REF!</f>
        <v>#REF!</v>
      </c>
      <c r="K155" s="24"/>
      <c r="L155" s="56" t="e">
        <f>#REF!</f>
        <v>#REF!</v>
      </c>
      <c r="M155" s="24"/>
      <c r="N155" s="56"/>
      <c r="P155" s="56"/>
    </row>
    <row r="156" spans="2:16" x14ac:dyDescent="0.25">
      <c r="B156" s="62" t="e">
        <f>#REF!</f>
        <v>#REF!</v>
      </c>
      <c r="C156" s="18" t="e">
        <f>#REF!</f>
        <v>#REF!</v>
      </c>
      <c r="D156" s="56" t="e">
        <f>#REF!</f>
        <v>#REF!</v>
      </c>
      <c r="E156" s="19" t="e">
        <f>#REF!</f>
        <v>#REF!</v>
      </c>
      <c r="F156" s="19" t="e">
        <f>#REF!</f>
        <v>#REF!</v>
      </c>
      <c r="G156" s="19" t="e">
        <f>#REF!</f>
        <v>#REF!</v>
      </c>
      <c r="H156" s="24"/>
      <c r="I156" s="3" t="e">
        <f>#REF!</f>
        <v>#REF!</v>
      </c>
      <c r="J156" s="4" t="e">
        <f>#REF!</f>
        <v>#REF!</v>
      </c>
      <c r="K156" s="24"/>
      <c r="L156" s="56" t="e">
        <f>#REF!</f>
        <v>#REF!</v>
      </c>
      <c r="M156" s="24"/>
      <c r="N156" s="56"/>
      <c r="P156" s="56"/>
    </row>
    <row r="157" spans="2:16" x14ac:dyDescent="0.25">
      <c r="B157" s="62" t="e">
        <f>#REF!</f>
        <v>#REF!</v>
      </c>
      <c r="C157" s="18" t="e">
        <f>#REF!</f>
        <v>#REF!</v>
      </c>
      <c r="D157" s="56" t="e">
        <f>#REF!</f>
        <v>#REF!</v>
      </c>
      <c r="E157" s="19" t="e">
        <f>#REF!</f>
        <v>#REF!</v>
      </c>
      <c r="F157" s="19" t="e">
        <f>#REF!</f>
        <v>#REF!</v>
      </c>
      <c r="G157" s="19" t="e">
        <f>#REF!</f>
        <v>#REF!</v>
      </c>
      <c r="H157" s="24"/>
      <c r="I157" s="3" t="e">
        <f>#REF!</f>
        <v>#REF!</v>
      </c>
      <c r="J157" s="4" t="e">
        <f>#REF!</f>
        <v>#REF!</v>
      </c>
      <c r="K157" s="24"/>
      <c r="L157" s="56" t="e">
        <f>#REF!</f>
        <v>#REF!</v>
      </c>
      <c r="M157" s="24"/>
      <c r="N157" s="56"/>
      <c r="P157" s="56"/>
    </row>
    <row r="158" spans="2:16" x14ac:dyDescent="0.25">
      <c r="B158" s="17" t="e">
        <f>#REF!</f>
        <v>#REF!</v>
      </c>
      <c r="C158" s="18" t="e">
        <f>#REF!</f>
        <v>#REF!</v>
      </c>
      <c r="D158" s="56" t="e">
        <f>#REF!</f>
        <v>#REF!</v>
      </c>
      <c r="E158" s="19" t="e">
        <f>#REF!</f>
        <v>#REF!</v>
      </c>
      <c r="F158" s="19" t="e">
        <f>#REF!</f>
        <v>#REF!</v>
      </c>
      <c r="G158" s="19" t="e">
        <f>#REF!</f>
        <v>#REF!</v>
      </c>
      <c r="H158" s="24"/>
      <c r="I158" s="16" t="e">
        <f>#REF!</f>
        <v>#REF!</v>
      </c>
      <c r="J158" s="13" t="e">
        <f>#REF!</f>
        <v>#REF!</v>
      </c>
      <c r="K158" s="24"/>
      <c r="L158" s="56" t="e">
        <f>#REF!</f>
        <v>#REF!</v>
      </c>
      <c r="M158" s="24"/>
      <c r="N158" s="56"/>
      <c r="P158" s="56"/>
    </row>
    <row r="159" spans="2:16" ht="39.950000000000003" customHeight="1" x14ac:dyDescent="0.25">
      <c r="B159" s="28" t="e">
        <f>#REF!</f>
        <v>#REF!</v>
      </c>
      <c r="C159" s="29" t="e">
        <f>#REF!</f>
        <v>#REF!</v>
      </c>
      <c r="D159" s="28" t="e">
        <f>#REF!</f>
        <v>#REF!</v>
      </c>
      <c r="E159" s="28" t="e">
        <f>#REF!</f>
        <v>#REF!</v>
      </c>
      <c r="F159" s="28"/>
      <c r="G159" s="28"/>
      <c r="H159" s="86"/>
      <c r="I159" s="30" t="e">
        <f>#REF!</f>
        <v>#REF!</v>
      </c>
      <c r="J159" s="31" t="e">
        <f>#REF!</f>
        <v>#REF!</v>
      </c>
      <c r="K159" s="86"/>
      <c r="L159" s="28"/>
      <c r="M159" s="21"/>
      <c r="N159" s="28"/>
      <c r="P159" s="28"/>
    </row>
    <row r="160" spans="2:16" x14ac:dyDescent="0.25">
      <c r="B160" s="64" t="e">
        <f>#REF!</f>
        <v>#REF!</v>
      </c>
      <c r="C160" s="68" t="e">
        <f>#REF!</f>
        <v>#REF!</v>
      </c>
      <c r="D160" s="42" t="e">
        <f>#REF!</f>
        <v>#REF!</v>
      </c>
      <c r="E160" s="69" t="e">
        <f>#REF!</f>
        <v>#REF!</v>
      </c>
      <c r="F160" s="69" t="e">
        <f>#REF!</f>
        <v>#REF!</v>
      </c>
      <c r="G160" s="69" t="e">
        <f>#REF!</f>
        <v>#REF!</v>
      </c>
      <c r="H160" s="24"/>
      <c r="I160" s="43" t="e">
        <f>#REF!</f>
        <v>#REF!</v>
      </c>
      <c r="J160" s="41" t="e">
        <f>#REF!</f>
        <v>#REF!</v>
      </c>
      <c r="K160" s="24"/>
      <c r="L160" s="42" t="e">
        <f>#REF!</f>
        <v>#REF!</v>
      </c>
      <c r="M160" s="24"/>
      <c r="N160" s="42" t="e">
        <f>#REF!</f>
        <v>#REF!</v>
      </c>
      <c r="P160" s="42"/>
    </row>
    <row r="161" spans="2:16" x14ac:dyDescent="0.25">
      <c r="B161" s="64" t="e">
        <f>#REF!</f>
        <v>#REF!</v>
      </c>
      <c r="C161" s="68" t="e">
        <f>#REF!</f>
        <v>#REF!</v>
      </c>
      <c r="D161" s="42" t="e">
        <f>#REF!</f>
        <v>#REF!</v>
      </c>
      <c r="E161" s="69" t="e">
        <f>#REF!</f>
        <v>#REF!</v>
      </c>
      <c r="F161" s="69" t="e">
        <f>#REF!</f>
        <v>#REF!</v>
      </c>
      <c r="G161" s="69" t="e">
        <f>#REF!</f>
        <v>#REF!</v>
      </c>
      <c r="H161" s="24"/>
      <c r="I161" s="43" t="e">
        <f>#REF!</f>
        <v>#REF!</v>
      </c>
      <c r="J161" s="41" t="e">
        <f>#REF!</f>
        <v>#REF!</v>
      </c>
      <c r="K161" s="24"/>
      <c r="L161" s="42" t="e">
        <f>#REF!</f>
        <v>#REF!</v>
      </c>
      <c r="M161" s="24"/>
      <c r="N161" s="42" t="e">
        <f>#REF!</f>
        <v>#REF!</v>
      </c>
      <c r="P161" s="42"/>
    </row>
    <row r="162" spans="2:16" x14ac:dyDescent="0.25">
      <c r="B162" s="63" t="e">
        <f>#REF!</f>
        <v>#REF!</v>
      </c>
      <c r="C162" s="73" t="e">
        <f>#REF!</f>
        <v>#REF!</v>
      </c>
      <c r="D162" s="55" t="e">
        <f>#REF!</f>
        <v>#REF!</v>
      </c>
      <c r="E162" s="70" t="e">
        <f>#REF!</f>
        <v>#REF!</v>
      </c>
      <c r="F162" s="70" t="e">
        <f>#REF!</f>
        <v>#REF!</v>
      </c>
      <c r="G162" s="70" t="e">
        <f>#REF!</f>
        <v>#REF!</v>
      </c>
      <c r="H162" s="24"/>
      <c r="I162" s="12" t="e">
        <f>#REF!</f>
        <v>#REF!</v>
      </c>
      <c r="J162" s="5" t="e">
        <f>#REF!</f>
        <v>#REF!</v>
      </c>
      <c r="K162" s="24"/>
      <c r="L162" s="55" t="e">
        <f>#REF!</f>
        <v>#REF!</v>
      </c>
      <c r="M162" s="24"/>
      <c r="N162" s="55" t="e">
        <f>#REF!</f>
        <v>#REF!</v>
      </c>
      <c r="P162" s="55"/>
    </row>
    <row r="163" spans="2:16" ht="39.950000000000003" customHeight="1" x14ac:dyDescent="0.25">
      <c r="B163" s="28" t="e">
        <f>#REF!</f>
        <v>#REF!</v>
      </c>
      <c r="C163" s="29" t="e">
        <f>#REF!</f>
        <v>#REF!</v>
      </c>
      <c r="D163" s="28" t="e">
        <f>#REF!</f>
        <v>#REF!</v>
      </c>
      <c r="E163" s="28" t="e">
        <f>#REF!</f>
        <v>#REF!</v>
      </c>
      <c r="F163" s="28"/>
      <c r="G163" s="28"/>
      <c r="H163" s="86"/>
      <c r="I163" s="30" t="e">
        <f>#REF!</f>
        <v>#REF!</v>
      </c>
      <c r="J163" s="31" t="e">
        <f>#REF!</f>
        <v>#REF!</v>
      </c>
      <c r="K163" s="86"/>
      <c r="L163" s="28"/>
      <c r="M163" s="21"/>
      <c r="N163" s="28"/>
      <c r="P163" s="28"/>
    </row>
    <row r="164" spans="2:16" x14ac:dyDescent="0.25">
      <c r="B164" s="62" t="e">
        <f>#REF!</f>
        <v>#REF!</v>
      </c>
      <c r="C164" s="72" t="e">
        <f>#REF!</f>
        <v>#REF!</v>
      </c>
      <c r="D164" s="54" t="e">
        <f>#REF!</f>
        <v>#REF!</v>
      </c>
      <c r="E164" s="67" t="e">
        <f>#REF!</f>
        <v>#REF!</v>
      </c>
      <c r="F164" s="67" t="e">
        <f>#REF!</f>
        <v>#REF!</v>
      </c>
      <c r="G164" s="67" t="e">
        <f>#REF!</f>
        <v>#REF!</v>
      </c>
      <c r="H164" s="24"/>
      <c r="I164" s="3" t="e">
        <f>#REF!</f>
        <v>#REF!</v>
      </c>
      <c r="J164" s="4" t="e">
        <f>#REF!</f>
        <v>#REF!</v>
      </c>
      <c r="K164" s="24"/>
      <c r="L164" s="54" t="e">
        <f>#REF!</f>
        <v>#REF!</v>
      </c>
      <c r="M164" s="24"/>
      <c r="N164" s="54" t="e">
        <f>#REF!</f>
        <v>#REF!</v>
      </c>
      <c r="P164" s="54"/>
    </row>
    <row r="165" spans="2:16" x14ac:dyDescent="0.25">
      <c r="B165" s="62" t="e">
        <f>#REF!</f>
        <v>#REF!</v>
      </c>
      <c r="C165" s="72" t="e">
        <f>#REF!</f>
        <v>#REF!</v>
      </c>
      <c r="D165" s="54" t="e">
        <f>#REF!</f>
        <v>#REF!</v>
      </c>
      <c r="E165" s="67" t="e">
        <f>#REF!</f>
        <v>#REF!</v>
      </c>
      <c r="F165" s="67" t="e">
        <f>#REF!</f>
        <v>#REF!</v>
      </c>
      <c r="G165" s="67" t="e">
        <f>#REF!</f>
        <v>#REF!</v>
      </c>
      <c r="H165" s="24"/>
      <c r="I165" s="3" t="e">
        <f>#REF!</f>
        <v>#REF!</v>
      </c>
      <c r="J165" s="4" t="e">
        <f>#REF!</f>
        <v>#REF!</v>
      </c>
      <c r="K165" s="24"/>
      <c r="L165" s="54" t="e">
        <f>#REF!</f>
        <v>#REF!</v>
      </c>
      <c r="M165" s="24"/>
      <c r="N165" s="54" t="e">
        <f>#REF!</f>
        <v>#REF!</v>
      </c>
      <c r="P165" s="54"/>
    </row>
    <row r="166" spans="2:16" x14ac:dyDescent="0.25">
      <c r="B166" s="62" t="e">
        <f>#REF!</f>
        <v>#REF!</v>
      </c>
      <c r="C166" s="72" t="e">
        <f>#REF!</f>
        <v>#REF!</v>
      </c>
      <c r="D166" s="54" t="e">
        <f>#REF!</f>
        <v>#REF!</v>
      </c>
      <c r="E166" s="67" t="e">
        <f>#REF!</f>
        <v>#REF!</v>
      </c>
      <c r="F166" s="67" t="e">
        <f>#REF!</f>
        <v>#REF!</v>
      </c>
      <c r="G166" s="67" t="e">
        <f>#REF!</f>
        <v>#REF!</v>
      </c>
      <c r="H166" s="24"/>
      <c r="I166" s="3" t="e">
        <f>#REF!</f>
        <v>#REF!</v>
      </c>
      <c r="J166" s="4" t="e">
        <f>#REF!</f>
        <v>#REF!</v>
      </c>
      <c r="K166" s="24"/>
      <c r="L166" s="54" t="e">
        <f>#REF!</f>
        <v>#REF!</v>
      </c>
      <c r="M166" s="24"/>
      <c r="N166" s="54" t="e">
        <f>#REF!</f>
        <v>#REF!</v>
      </c>
      <c r="P166" s="54"/>
    </row>
    <row r="167" spans="2:16" x14ac:dyDescent="0.25">
      <c r="B167" s="62" t="e">
        <f>#REF!</f>
        <v>#REF!</v>
      </c>
      <c r="C167" s="72" t="e">
        <f>#REF!</f>
        <v>#REF!</v>
      </c>
      <c r="D167" s="54" t="e">
        <f>#REF!</f>
        <v>#REF!</v>
      </c>
      <c r="E167" s="67" t="e">
        <f>#REF!</f>
        <v>#REF!</v>
      </c>
      <c r="F167" s="67" t="e">
        <f>#REF!</f>
        <v>#REF!</v>
      </c>
      <c r="G167" s="67" t="e">
        <f>#REF!</f>
        <v>#REF!</v>
      </c>
      <c r="H167" s="24"/>
      <c r="I167" s="3" t="e">
        <f>#REF!</f>
        <v>#REF!</v>
      </c>
      <c r="J167" s="4" t="e">
        <f>#REF!</f>
        <v>#REF!</v>
      </c>
      <c r="K167" s="24"/>
      <c r="L167" s="54" t="e">
        <f>#REF!</f>
        <v>#REF!</v>
      </c>
      <c r="M167" s="24"/>
      <c r="N167" s="54" t="e">
        <f>#REF!</f>
        <v>#REF!</v>
      </c>
      <c r="P167" s="54"/>
    </row>
    <row r="168" spans="2:16" x14ac:dyDescent="0.25">
      <c r="B168" s="63" t="e">
        <f>#REF!</f>
        <v>#REF!</v>
      </c>
      <c r="C168" s="73" t="e">
        <f>#REF!</f>
        <v>#REF!</v>
      </c>
      <c r="D168" s="55" t="e">
        <f>#REF!</f>
        <v>#REF!</v>
      </c>
      <c r="E168" s="70" t="e">
        <f>#REF!</f>
        <v>#REF!</v>
      </c>
      <c r="F168" s="70" t="e">
        <f>#REF!</f>
        <v>#REF!</v>
      </c>
      <c r="G168" s="70" t="e">
        <f>#REF!</f>
        <v>#REF!</v>
      </c>
      <c r="H168" s="24"/>
      <c r="I168" s="12" t="e">
        <f>#REF!</f>
        <v>#REF!</v>
      </c>
      <c r="J168" s="5" t="e">
        <f>#REF!</f>
        <v>#REF!</v>
      </c>
      <c r="K168" s="24"/>
      <c r="L168" s="55" t="e">
        <f>#REF!</f>
        <v>#REF!</v>
      </c>
      <c r="M168" s="24"/>
      <c r="N168" s="55" t="e">
        <f>#REF!</f>
        <v>#REF!</v>
      </c>
      <c r="P168" s="55"/>
    </row>
    <row r="169" spans="2:16" ht="39.950000000000003" customHeight="1" x14ac:dyDescent="0.25">
      <c r="B169" s="28" t="e">
        <f>#REF!</f>
        <v>#REF!</v>
      </c>
      <c r="C169" s="29" t="e">
        <f>#REF!</f>
        <v>#REF!</v>
      </c>
      <c r="D169" s="28" t="e">
        <f>#REF!</f>
        <v>#REF!</v>
      </c>
      <c r="E169" s="28" t="e">
        <f>#REF!</f>
        <v>#REF!</v>
      </c>
      <c r="F169" s="28"/>
      <c r="G169" s="28"/>
      <c r="H169" s="86"/>
      <c r="I169" s="30" t="e">
        <f>#REF!</f>
        <v>#REF!</v>
      </c>
      <c r="J169" s="31" t="e">
        <f>#REF!</f>
        <v>#REF!</v>
      </c>
      <c r="K169" s="86"/>
      <c r="L169" s="28"/>
      <c r="M169" s="21"/>
      <c r="N169" s="28"/>
      <c r="P169" s="28"/>
    </row>
    <row r="170" spans="2:16" x14ac:dyDescent="0.25">
      <c r="B170" s="85" t="e">
        <f>#REF!</f>
        <v>#REF!</v>
      </c>
      <c r="C170" s="83" t="e">
        <f>#REF!</f>
        <v>#REF!</v>
      </c>
      <c r="D170" s="76" t="e">
        <f>#REF!</f>
        <v>#REF!</v>
      </c>
      <c r="E170" s="84" t="e">
        <f>#REF!</f>
        <v>#REF!</v>
      </c>
      <c r="F170" s="84" t="e">
        <f>#REF!</f>
        <v>#REF!</v>
      </c>
      <c r="G170" s="84" t="e">
        <f>#REF!</f>
        <v>#REF!</v>
      </c>
      <c r="H170" s="24"/>
      <c r="I170" s="12" t="e">
        <f>#REF!</f>
        <v>#REF!</v>
      </c>
      <c r="J170" s="5" t="e">
        <f>#REF!</f>
        <v>#REF!</v>
      </c>
      <c r="K170" s="24"/>
      <c r="L170" s="76" t="e">
        <f>#REF!</f>
        <v>#REF!</v>
      </c>
      <c r="M170" s="24"/>
      <c r="N170" s="76" t="e">
        <f>#REF!</f>
        <v>#REF!</v>
      </c>
      <c r="P170" s="76"/>
    </row>
    <row r="171" spans="2:16" ht="39.950000000000003" customHeight="1" x14ac:dyDescent="0.25">
      <c r="B171" s="28" t="e">
        <f>#REF!</f>
        <v>#REF!</v>
      </c>
      <c r="C171" s="29" t="e">
        <f>#REF!</f>
        <v>#REF!</v>
      </c>
      <c r="D171" s="28" t="e">
        <f>#REF!</f>
        <v>#REF!</v>
      </c>
      <c r="E171" s="28" t="e">
        <f>#REF!</f>
        <v>#REF!</v>
      </c>
      <c r="F171" s="28"/>
      <c r="G171" s="28"/>
      <c r="H171" s="86"/>
      <c r="I171" s="30" t="e">
        <f>#REF!</f>
        <v>#REF!</v>
      </c>
      <c r="J171" s="31" t="e">
        <f>#REF!</f>
        <v>#REF!</v>
      </c>
      <c r="K171" s="86"/>
      <c r="L171" s="28"/>
      <c r="M171" s="21"/>
      <c r="N171" s="28"/>
      <c r="P171" s="28"/>
    </row>
    <row r="172" spans="2:16" x14ac:dyDescent="0.25">
      <c r="B172" s="62" t="e">
        <f>#REF!</f>
        <v>#REF!</v>
      </c>
      <c r="C172" s="72" t="e">
        <f>#REF!</f>
        <v>#REF!</v>
      </c>
      <c r="D172" s="54" t="e">
        <f>#REF!</f>
        <v>#REF!</v>
      </c>
      <c r="E172" s="67" t="e">
        <f>#REF!</f>
        <v>#REF!</v>
      </c>
      <c r="F172" s="67" t="e">
        <f>#REF!</f>
        <v>#REF!</v>
      </c>
      <c r="G172" s="67" t="e">
        <f>#REF!</f>
        <v>#REF!</v>
      </c>
      <c r="H172" s="24"/>
      <c r="I172" s="3" t="e">
        <f>#REF!</f>
        <v>#REF!</v>
      </c>
      <c r="J172" s="4" t="e">
        <f>#REF!</f>
        <v>#REF!</v>
      </c>
      <c r="K172" s="24"/>
      <c r="L172" s="54" t="e">
        <f>#REF!</f>
        <v>#REF!</v>
      </c>
      <c r="M172" s="24"/>
      <c r="N172" s="54" t="e">
        <f>#REF!</f>
        <v>#REF!</v>
      </c>
      <c r="P172" s="54"/>
    </row>
    <row r="173" spans="2:16" x14ac:dyDescent="0.25">
      <c r="B173" s="66" t="e">
        <f>#REF!</f>
        <v>#REF!</v>
      </c>
      <c r="C173" s="47" t="e">
        <f>#REF!</f>
        <v>#REF!</v>
      </c>
      <c r="D173" s="49" t="e">
        <f>#REF!</f>
        <v>#REF!</v>
      </c>
      <c r="E173" s="48" t="e">
        <f>#REF!</f>
        <v>#REF!</v>
      </c>
      <c r="F173" s="48" t="e">
        <f>#REF!</f>
        <v>#REF!</v>
      </c>
      <c r="G173" s="48" t="e">
        <f>#REF!</f>
        <v>#REF!</v>
      </c>
      <c r="H173" s="24"/>
      <c r="I173" s="46" t="e">
        <f>#REF!</f>
        <v>#REF!</v>
      </c>
      <c r="J173" s="60" t="e">
        <f>#REF!</f>
        <v>#REF!</v>
      </c>
      <c r="K173" s="24"/>
      <c r="L173" s="45" t="e">
        <f>#REF!</f>
        <v>#REF!</v>
      </c>
      <c r="M173" s="24"/>
      <c r="N173" s="45" t="e">
        <f>#REF!</f>
        <v>#REF!</v>
      </c>
      <c r="P173" s="45"/>
    </row>
    <row r="174" spans="2:16" x14ac:dyDescent="0.25">
      <c r="B174" s="66" t="e">
        <f>#REF!</f>
        <v>#REF!</v>
      </c>
      <c r="C174" s="47" t="e">
        <f>#REF!</f>
        <v>#REF!</v>
      </c>
      <c r="D174" s="49" t="e">
        <f>#REF!</f>
        <v>#REF!</v>
      </c>
      <c r="E174" s="48" t="e">
        <f>#REF!</f>
        <v>#REF!</v>
      </c>
      <c r="F174" s="48" t="e">
        <f>#REF!</f>
        <v>#REF!</v>
      </c>
      <c r="G174" s="48" t="e">
        <f>#REF!</f>
        <v>#REF!</v>
      </c>
      <c r="H174" s="24"/>
      <c r="I174" s="46" t="e">
        <f>#REF!</f>
        <v>#REF!</v>
      </c>
      <c r="J174" s="60" t="e">
        <f>#REF!</f>
        <v>#REF!</v>
      </c>
      <c r="K174" s="24"/>
      <c r="L174" s="45" t="e">
        <f>#REF!</f>
        <v>#REF!</v>
      </c>
      <c r="M174" s="24"/>
      <c r="N174" s="45" t="e">
        <f>#REF!</f>
        <v>#REF!</v>
      </c>
      <c r="P174" s="45"/>
    </row>
    <row r="175" spans="2:16" x14ac:dyDescent="0.25">
      <c r="B175" s="79" t="e">
        <f>#REF!</f>
        <v>#REF!</v>
      </c>
      <c r="C175" s="81" t="e">
        <f>#REF!</f>
        <v>#REF!</v>
      </c>
      <c r="D175" s="42" t="e">
        <f>#REF!</f>
        <v>#REF!</v>
      </c>
      <c r="E175" s="82" t="e">
        <f>#REF!</f>
        <v>#REF!</v>
      </c>
      <c r="F175" s="82" t="e">
        <f>#REF!</f>
        <v>#REF!</v>
      </c>
      <c r="G175" s="82" t="e">
        <f>#REF!</f>
        <v>#REF!</v>
      </c>
      <c r="H175" s="24"/>
      <c r="I175" s="43" t="e">
        <f>#REF!</f>
        <v>#REF!</v>
      </c>
      <c r="J175" s="41" t="e">
        <f>#REF!</f>
        <v>#REF!</v>
      </c>
      <c r="K175" s="24"/>
      <c r="L175" s="42" t="e">
        <f>#REF!</f>
        <v>#REF!</v>
      </c>
      <c r="M175" s="24"/>
      <c r="N175" s="42" t="e">
        <f>#REF!</f>
        <v>#REF!</v>
      </c>
      <c r="P175" s="42"/>
    </row>
    <row r="176" spans="2:16" x14ac:dyDescent="0.25">
      <c r="B176" s="66" t="e">
        <f>#REF!</f>
        <v>#REF!</v>
      </c>
      <c r="C176" s="47" t="e">
        <f>#REF!</f>
        <v>#REF!</v>
      </c>
      <c r="D176" s="49" t="e">
        <f>#REF!</f>
        <v>#REF!</v>
      </c>
      <c r="E176" s="48" t="e">
        <f>#REF!</f>
        <v>#REF!</v>
      </c>
      <c r="F176" s="48" t="e">
        <f>#REF!</f>
        <v>#REF!</v>
      </c>
      <c r="G176" s="48" t="e">
        <f>#REF!</f>
        <v>#REF!</v>
      </c>
      <c r="H176" s="24"/>
      <c r="I176" s="46" t="e">
        <f>#REF!</f>
        <v>#REF!</v>
      </c>
      <c r="J176" s="60" t="e">
        <f>#REF!</f>
        <v>#REF!</v>
      </c>
      <c r="K176" s="24"/>
      <c r="L176" s="45" t="e">
        <f>#REF!</f>
        <v>#REF!</v>
      </c>
      <c r="M176" s="24"/>
      <c r="N176" s="45" t="e">
        <f>#REF!</f>
        <v>#REF!</v>
      </c>
      <c r="P176" s="45"/>
    </row>
    <row r="177" spans="2:16" x14ac:dyDescent="0.25">
      <c r="B177" s="66" t="e">
        <f>#REF!</f>
        <v>#REF!</v>
      </c>
      <c r="C177" s="47" t="e">
        <f>#REF!</f>
        <v>#REF!</v>
      </c>
      <c r="D177" s="49" t="e">
        <f>#REF!</f>
        <v>#REF!</v>
      </c>
      <c r="E177" s="48" t="e">
        <f>#REF!</f>
        <v>#REF!</v>
      </c>
      <c r="F177" s="48" t="e">
        <f>#REF!</f>
        <v>#REF!</v>
      </c>
      <c r="G177" s="48" t="e">
        <f>#REF!</f>
        <v>#REF!</v>
      </c>
      <c r="H177" s="24"/>
      <c r="I177" s="46" t="e">
        <f>#REF!</f>
        <v>#REF!</v>
      </c>
      <c r="J177" s="60" t="e">
        <f>#REF!</f>
        <v>#REF!</v>
      </c>
      <c r="K177" s="24"/>
      <c r="L177" s="45" t="e">
        <f>#REF!</f>
        <v>#REF!</v>
      </c>
      <c r="M177" s="24"/>
      <c r="N177" s="45" t="e">
        <f>#REF!</f>
        <v>#REF!</v>
      </c>
      <c r="P177" s="45"/>
    </row>
    <row r="178" spans="2:16" x14ac:dyDescent="0.25">
      <c r="B178" s="66" t="e">
        <f>#REF!</f>
        <v>#REF!</v>
      </c>
      <c r="C178" s="47" t="e">
        <f>#REF!</f>
        <v>#REF!</v>
      </c>
      <c r="D178" s="49" t="e">
        <f>#REF!</f>
        <v>#REF!</v>
      </c>
      <c r="E178" s="48" t="e">
        <f>#REF!</f>
        <v>#REF!</v>
      </c>
      <c r="F178" s="48" t="e">
        <f>#REF!</f>
        <v>#REF!</v>
      </c>
      <c r="G178" s="48" t="e">
        <f>#REF!</f>
        <v>#REF!</v>
      </c>
      <c r="H178" s="24"/>
      <c r="I178" s="46" t="e">
        <f>#REF!</f>
        <v>#REF!</v>
      </c>
      <c r="J178" s="60" t="e">
        <f>#REF!</f>
        <v>#REF!</v>
      </c>
      <c r="K178" s="24"/>
      <c r="L178" s="45" t="e">
        <f>#REF!</f>
        <v>#REF!</v>
      </c>
      <c r="M178" s="24"/>
      <c r="N178" s="45" t="e">
        <f>#REF!</f>
        <v>#REF!</v>
      </c>
      <c r="P178" s="45"/>
    </row>
    <row r="179" spans="2:16" x14ac:dyDescent="0.25">
      <c r="B179" s="79" t="e">
        <f>#REF!</f>
        <v>#REF!</v>
      </c>
      <c r="C179" s="81" t="e">
        <f>#REF!</f>
        <v>#REF!</v>
      </c>
      <c r="D179" s="42" t="e">
        <f>#REF!</f>
        <v>#REF!</v>
      </c>
      <c r="E179" s="82" t="e">
        <f>#REF!</f>
        <v>#REF!</v>
      </c>
      <c r="F179" s="82" t="e">
        <f>#REF!</f>
        <v>#REF!</v>
      </c>
      <c r="G179" s="82" t="e">
        <f>#REF!</f>
        <v>#REF!</v>
      </c>
      <c r="H179" s="24"/>
      <c r="I179" s="43" t="e">
        <f>#REF!</f>
        <v>#REF!</v>
      </c>
      <c r="J179" s="41" t="e">
        <f>#REF!</f>
        <v>#REF!</v>
      </c>
      <c r="K179" s="24"/>
      <c r="L179" s="42" t="e">
        <f>#REF!</f>
        <v>#REF!</v>
      </c>
      <c r="M179" s="24"/>
      <c r="N179" s="42" t="e">
        <f>#REF!</f>
        <v>#REF!</v>
      </c>
      <c r="P179" s="42"/>
    </row>
    <row r="180" spans="2:16" s="14" customFormat="1" x14ac:dyDescent="0.25">
      <c r="B180" s="62" t="e">
        <f>#REF!</f>
        <v>#REF!</v>
      </c>
      <c r="C180" s="72" t="e">
        <f>#REF!</f>
        <v>#REF!</v>
      </c>
      <c r="D180" s="54" t="e">
        <f>#REF!</f>
        <v>#REF!</v>
      </c>
      <c r="E180" s="67" t="e">
        <f>#REF!</f>
        <v>#REF!</v>
      </c>
      <c r="F180" s="67" t="e">
        <f>#REF!</f>
        <v>#REF!</v>
      </c>
      <c r="G180" s="67" t="e">
        <f>#REF!</f>
        <v>#REF!</v>
      </c>
      <c r="H180" s="24"/>
      <c r="I180" s="3" t="e">
        <f>#REF!</f>
        <v>#REF!</v>
      </c>
      <c r="J180" s="4" t="e">
        <f>#REF!</f>
        <v>#REF!</v>
      </c>
      <c r="K180" s="24"/>
      <c r="L180" s="54" t="e">
        <f>#REF!</f>
        <v>#REF!</v>
      </c>
      <c r="M180" s="24"/>
      <c r="N180" s="54" t="e">
        <f>#REF!</f>
        <v>#REF!</v>
      </c>
      <c r="P180" s="54"/>
    </row>
    <row r="181" spans="2:16" x14ac:dyDescent="0.25">
      <c r="B181" s="66" t="e">
        <f>#REF!</f>
        <v>#REF!</v>
      </c>
      <c r="C181" s="47" t="e">
        <f>#REF!</f>
        <v>#REF!</v>
      </c>
      <c r="D181" s="49" t="e">
        <f>#REF!</f>
        <v>#REF!</v>
      </c>
      <c r="E181" s="48" t="e">
        <f>#REF!</f>
        <v>#REF!</v>
      </c>
      <c r="F181" s="48" t="e">
        <f>#REF!</f>
        <v>#REF!</v>
      </c>
      <c r="G181" s="48" t="e">
        <f>#REF!</f>
        <v>#REF!</v>
      </c>
      <c r="H181" s="24"/>
      <c r="I181" s="46" t="e">
        <f>#REF!</f>
        <v>#REF!</v>
      </c>
      <c r="J181" s="60" t="e">
        <f>#REF!</f>
        <v>#REF!</v>
      </c>
      <c r="K181" s="24"/>
      <c r="L181" s="45" t="e">
        <f>#REF!</f>
        <v>#REF!</v>
      </c>
      <c r="M181" s="24"/>
      <c r="N181" s="45" t="e">
        <f>#REF!</f>
        <v>#REF!</v>
      </c>
      <c r="P181" s="45"/>
    </row>
    <row r="182" spans="2:16" s="14" customFormat="1" x14ac:dyDescent="0.25">
      <c r="B182" s="64" t="e">
        <f>#REF!</f>
        <v>#REF!</v>
      </c>
      <c r="C182" s="68" t="e">
        <f>#REF!</f>
        <v>#REF!</v>
      </c>
      <c r="D182" s="42" t="e">
        <f>#REF!</f>
        <v>#REF!</v>
      </c>
      <c r="E182" s="69" t="e">
        <f>#REF!</f>
        <v>#REF!</v>
      </c>
      <c r="F182" s="69" t="e">
        <f>#REF!</f>
        <v>#REF!</v>
      </c>
      <c r="G182" s="69" t="e">
        <f>#REF!</f>
        <v>#REF!</v>
      </c>
      <c r="H182" s="24"/>
      <c r="I182" s="43" t="e">
        <f>#REF!</f>
        <v>#REF!</v>
      </c>
      <c r="J182" s="41" t="e">
        <f>#REF!</f>
        <v>#REF!</v>
      </c>
      <c r="K182" s="24"/>
      <c r="L182" s="42" t="e">
        <f>#REF!</f>
        <v>#REF!</v>
      </c>
      <c r="M182" s="24"/>
      <c r="N182" s="42" t="e">
        <f>#REF!</f>
        <v>#REF!</v>
      </c>
      <c r="P182" s="42"/>
    </row>
    <row r="183" spans="2:16" x14ac:dyDescent="0.25">
      <c r="B183" s="66" t="e">
        <f>#REF!</f>
        <v>#REF!</v>
      </c>
      <c r="C183" s="47" t="e">
        <f>#REF!</f>
        <v>#REF!</v>
      </c>
      <c r="D183" s="49" t="e">
        <f>#REF!</f>
        <v>#REF!</v>
      </c>
      <c r="E183" s="48" t="e">
        <f>#REF!</f>
        <v>#REF!</v>
      </c>
      <c r="F183" s="48" t="e">
        <f>#REF!</f>
        <v>#REF!</v>
      </c>
      <c r="G183" s="48" t="e">
        <f>#REF!</f>
        <v>#REF!</v>
      </c>
      <c r="H183" s="24"/>
      <c r="I183" s="46" t="e">
        <f>#REF!</f>
        <v>#REF!</v>
      </c>
      <c r="J183" s="60" t="e">
        <f>#REF!</f>
        <v>#REF!</v>
      </c>
      <c r="K183" s="24"/>
      <c r="L183" s="45" t="e">
        <f>#REF!</f>
        <v>#REF!</v>
      </c>
      <c r="M183" s="24"/>
      <c r="N183" s="45" t="e">
        <f>#REF!</f>
        <v>#REF!</v>
      </c>
      <c r="P183" s="45"/>
    </row>
    <row r="184" spans="2:16" s="14" customFormat="1" x14ac:dyDescent="0.25">
      <c r="B184" s="66" t="e">
        <f>#REF!</f>
        <v>#REF!</v>
      </c>
      <c r="C184" s="47" t="e">
        <f>#REF!</f>
        <v>#REF!</v>
      </c>
      <c r="D184" s="49" t="e">
        <f>#REF!</f>
        <v>#REF!</v>
      </c>
      <c r="E184" s="48" t="e">
        <f>#REF!</f>
        <v>#REF!</v>
      </c>
      <c r="F184" s="48" t="e">
        <f>#REF!</f>
        <v>#REF!</v>
      </c>
      <c r="G184" s="48" t="e">
        <f>#REF!</f>
        <v>#REF!</v>
      </c>
      <c r="H184" s="24"/>
      <c r="I184" s="46" t="e">
        <f>#REF!</f>
        <v>#REF!</v>
      </c>
      <c r="J184" s="60" t="e">
        <f>#REF!</f>
        <v>#REF!</v>
      </c>
      <c r="K184" s="24"/>
      <c r="L184" s="45" t="e">
        <f>#REF!</f>
        <v>#REF!</v>
      </c>
      <c r="M184" s="24"/>
      <c r="N184" s="45" t="e">
        <f>#REF!</f>
        <v>#REF!</v>
      </c>
      <c r="P184" s="45"/>
    </row>
    <row r="185" spans="2:16" x14ac:dyDescent="0.25">
      <c r="B185" s="64" t="e">
        <f>#REF!</f>
        <v>#REF!</v>
      </c>
      <c r="C185" s="68" t="e">
        <f>#REF!</f>
        <v>#REF!</v>
      </c>
      <c r="D185" s="42" t="e">
        <f>#REF!</f>
        <v>#REF!</v>
      </c>
      <c r="E185" s="69" t="e">
        <f>#REF!</f>
        <v>#REF!</v>
      </c>
      <c r="F185" s="69" t="e">
        <f>#REF!</f>
        <v>#REF!</v>
      </c>
      <c r="G185" s="69" t="e">
        <f>#REF!</f>
        <v>#REF!</v>
      </c>
      <c r="H185" s="24"/>
      <c r="I185" s="43" t="e">
        <f>#REF!</f>
        <v>#REF!</v>
      </c>
      <c r="J185" s="41" t="e">
        <f>#REF!</f>
        <v>#REF!</v>
      </c>
      <c r="K185" s="24"/>
      <c r="L185" s="42" t="e">
        <f>#REF!</f>
        <v>#REF!</v>
      </c>
      <c r="M185" s="24"/>
      <c r="N185" s="42" t="e">
        <f>#REF!</f>
        <v>#REF!</v>
      </c>
      <c r="P185" s="42"/>
    </row>
    <row r="186" spans="2:16" s="14" customFormat="1" x14ac:dyDescent="0.25">
      <c r="B186" s="64" t="e">
        <f>#REF!</f>
        <v>#REF!</v>
      </c>
      <c r="C186" s="68" t="e">
        <f>#REF!</f>
        <v>#REF!</v>
      </c>
      <c r="D186" s="42" t="e">
        <f>#REF!</f>
        <v>#REF!</v>
      </c>
      <c r="E186" s="69" t="e">
        <f>#REF!</f>
        <v>#REF!</v>
      </c>
      <c r="F186" s="69" t="e">
        <f>#REF!</f>
        <v>#REF!</v>
      </c>
      <c r="G186" s="69" t="e">
        <f>#REF!</f>
        <v>#REF!</v>
      </c>
      <c r="H186" s="24"/>
      <c r="I186" s="43" t="e">
        <f>#REF!</f>
        <v>#REF!</v>
      </c>
      <c r="J186" s="41" t="e">
        <f>#REF!</f>
        <v>#REF!</v>
      </c>
      <c r="K186" s="24"/>
      <c r="L186" s="42" t="e">
        <f>#REF!</f>
        <v>#REF!</v>
      </c>
      <c r="M186" s="24"/>
      <c r="N186" s="42" t="e">
        <f>#REF!</f>
        <v>#REF!</v>
      </c>
      <c r="P186" s="42"/>
    </row>
    <row r="187" spans="2:16" x14ac:dyDescent="0.25">
      <c r="B187" s="62" t="e">
        <f>#REF!</f>
        <v>#REF!</v>
      </c>
      <c r="C187" s="72" t="e">
        <f>#REF!</f>
        <v>#REF!</v>
      </c>
      <c r="D187" s="54" t="e">
        <f>#REF!</f>
        <v>#REF!</v>
      </c>
      <c r="E187" s="67" t="e">
        <f>#REF!</f>
        <v>#REF!</v>
      </c>
      <c r="F187" s="67" t="e">
        <f>#REF!</f>
        <v>#REF!</v>
      </c>
      <c r="G187" s="67" t="e">
        <f>#REF!</f>
        <v>#REF!</v>
      </c>
      <c r="H187" s="24"/>
      <c r="I187" s="3" t="e">
        <f>#REF!</f>
        <v>#REF!</v>
      </c>
      <c r="J187" s="4" t="e">
        <f>#REF!</f>
        <v>#REF!</v>
      </c>
      <c r="K187" s="24"/>
      <c r="L187" s="54" t="e">
        <f>#REF!</f>
        <v>#REF!</v>
      </c>
      <c r="M187" s="24"/>
      <c r="N187" s="54" t="e">
        <f>#REF!</f>
        <v>#REF!</v>
      </c>
      <c r="P187" s="54"/>
    </row>
    <row r="188" spans="2:16" x14ac:dyDescent="0.25">
      <c r="B188" s="62" t="e">
        <f>#REF!</f>
        <v>#REF!</v>
      </c>
      <c r="C188" s="72" t="e">
        <f>#REF!</f>
        <v>#REF!</v>
      </c>
      <c r="D188" s="54" t="e">
        <f>#REF!</f>
        <v>#REF!</v>
      </c>
      <c r="E188" s="67" t="e">
        <f>#REF!</f>
        <v>#REF!</v>
      </c>
      <c r="F188" s="67" t="e">
        <f>#REF!</f>
        <v>#REF!</v>
      </c>
      <c r="G188" s="67" t="e">
        <f>#REF!</f>
        <v>#REF!</v>
      </c>
      <c r="H188" s="24"/>
      <c r="I188" s="3" t="e">
        <f>#REF!</f>
        <v>#REF!</v>
      </c>
      <c r="J188" s="4" t="e">
        <f>#REF!</f>
        <v>#REF!</v>
      </c>
      <c r="K188" s="24"/>
      <c r="L188" s="54" t="e">
        <f>#REF!</f>
        <v>#REF!</v>
      </c>
      <c r="M188" s="24"/>
      <c r="N188" s="54" t="e">
        <f>#REF!</f>
        <v>#REF!</v>
      </c>
      <c r="P188" s="54"/>
    </row>
    <row r="189" spans="2:16" x14ac:dyDescent="0.25">
      <c r="B189" s="66" t="e">
        <f>#REF!</f>
        <v>#REF!</v>
      </c>
      <c r="C189" s="47" t="e">
        <f>#REF!</f>
        <v>#REF!</v>
      </c>
      <c r="D189" s="49" t="e">
        <f>#REF!</f>
        <v>#REF!</v>
      </c>
      <c r="E189" s="48" t="e">
        <f>#REF!</f>
        <v>#REF!</v>
      </c>
      <c r="F189" s="48" t="e">
        <f>#REF!</f>
        <v>#REF!</v>
      </c>
      <c r="G189" s="48" t="e">
        <f>#REF!</f>
        <v>#REF!</v>
      </c>
      <c r="H189" s="24"/>
      <c r="I189" s="46" t="e">
        <f>#REF!</f>
        <v>#REF!</v>
      </c>
      <c r="J189" s="60" t="e">
        <f>#REF!</f>
        <v>#REF!</v>
      </c>
      <c r="K189" s="24"/>
      <c r="L189" s="45" t="e">
        <f>#REF!</f>
        <v>#REF!</v>
      </c>
      <c r="M189" s="24"/>
      <c r="N189" s="45" t="e">
        <f>#REF!</f>
        <v>#REF!</v>
      </c>
      <c r="P189" s="45"/>
    </row>
    <row r="190" spans="2:16" x14ac:dyDescent="0.25">
      <c r="B190" s="66" t="e">
        <f>#REF!</f>
        <v>#REF!</v>
      </c>
      <c r="C190" s="47" t="e">
        <f>#REF!</f>
        <v>#REF!</v>
      </c>
      <c r="D190" s="49" t="e">
        <f>#REF!</f>
        <v>#REF!</v>
      </c>
      <c r="E190" s="48" t="e">
        <f>#REF!</f>
        <v>#REF!</v>
      </c>
      <c r="F190" s="48" t="e">
        <f>#REF!</f>
        <v>#REF!</v>
      </c>
      <c r="G190" s="48" t="e">
        <f>#REF!</f>
        <v>#REF!</v>
      </c>
      <c r="H190" s="24"/>
      <c r="I190" s="46" t="e">
        <f>#REF!</f>
        <v>#REF!</v>
      </c>
      <c r="J190" s="60" t="e">
        <f>#REF!</f>
        <v>#REF!</v>
      </c>
      <c r="K190" s="24"/>
      <c r="L190" s="45" t="e">
        <f>#REF!</f>
        <v>#REF!</v>
      </c>
      <c r="M190" s="24"/>
      <c r="N190" s="45" t="e">
        <f>#REF!</f>
        <v>#REF!</v>
      </c>
      <c r="P190" s="45"/>
    </row>
    <row r="191" spans="2:16" x14ac:dyDescent="0.25">
      <c r="B191" s="79" t="e">
        <f>#REF!</f>
        <v>#REF!</v>
      </c>
      <c r="C191" s="81" t="e">
        <f>#REF!</f>
        <v>#REF!</v>
      </c>
      <c r="D191" s="42" t="e">
        <f>#REF!</f>
        <v>#REF!</v>
      </c>
      <c r="E191" s="82" t="e">
        <f>#REF!</f>
        <v>#REF!</v>
      </c>
      <c r="F191" s="82" t="e">
        <f>#REF!</f>
        <v>#REF!</v>
      </c>
      <c r="G191" s="82" t="e">
        <f>#REF!</f>
        <v>#REF!</v>
      </c>
      <c r="H191" s="24"/>
      <c r="I191" s="43" t="e">
        <f>#REF!</f>
        <v>#REF!</v>
      </c>
      <c r="J191" s="41" t="e">
        <f>#REF!</f>
        <v>#REF!</v>
      </c>
      <c r="K191" s="24"/>
      <c r="L191" s="42" t="e">
        <f>#REF!</f>
        <v>#REF!</v>
      </c>
      <c r="M191" s="24"/>
      <c r="N191" s="42" t="e">
        <f>#REF!</f>
        <v>#REF!</v>
      </c>
      <c r="P191" s="42"/>
    </row>
    <row r="192" spans="2:16" x14ac:dyDescent="0.25">
      <c r="B192" s="62" t="e">
        <f>#REF!</f>
        <v>#REF!</v>
      </c>
      <c r="C192" s="72" t="e">
        <f>#REF!</f>
        <v>#REF!</v>
      </c>
      <c r="D192" s="54" t="e">
        <f>#REF!</f>
        <v>#REF!</v>
      </c>
      <c r="E192" s="67" t="e">
        <f>#REF!</f>
        <v>#REF!</v>
      </c>
      <c r="F192" s="67" t="e">
        <f>#REF!</f>
        <v>#REF!</v>
      </c>
      <c r="G192" s="67" t="e">
        <f>#REF!</f>
        <v>#REF!</v>
      </c>
      <c r="H192" s="24"/>
      <c r="I192" s="3" t="e">
        <f>#REF!</f>
        <v>#REF!</v>
      </c>
      <c r="J192" s="4" t="e">
        <f>#REF!</f>
        <v>#REF!</v>
      </c>
      <c r="K192" s="24"/>
      <c r="L192" s="54" t="e">
        <f>#REF!</f>
        <v>#REF!</v>
      </c>
      <c r="M192" s="24"/>
      <c r="N192" s="54" t="e">
        <f>#REF!</f>
        <v>#REF!</v>
      </c>
      <c r="P192" s="54"/>
    </row>
    <row r="193" spans="2:16" x14ac:dyDescent="0.25">
      <c r="B193" s="62" t="e">
        <f>#REF!</f>
        <v>#REF!</v>
      </c>
      <c r="C193" s="72" t="e">
        <f>#REF!</f>
        <v>#REF!</v>
      </c>
      <c r="D193" s="54" t="e">
        <f>#REF!</f>
        <v>#REF!</v>
      </c>
      <c r="E193" s="67" t="e">
        <f>#REF!</f>
        <v>#REF!</v>
      </c>
      <c r="F193" s="67" t="e">
        <f>#REF!</f>
        <v>#REF!</v>
      </c>
      <c r="G193" s="67" t="e">
        <f>#REF!</f>
        <v>#REF!</v>
      </c>
      <c r="H193" s="24"/>
      <c r="I193" s="3" t="e">
        <f>#REF!</f>
        <v>#REF!</v>
      </c>
      <c r="J193" s="4" t="e">
        <f>#REF!</f>
        <v>#REF!</v>
      </c>
      <c r="K193" s="24"/>
      <c r="L193" s="54" t="e">
        <f>#REF!</f>
        <v>#REF!</v>
      </c>
      <c r="M193" s="24"/>
      <c r="N193" s="54" t="e">
        <f>#REF!</f>
        <v>#REF!</v>
      </c>
      <c r="P193" s="54"/>
    </row>
    <row r="194" spans="2:16" x14ac:dyDescent="0.25">
      <c r="B194" s="62" t="e">
        <f>#REF!</f>
        <v>#REF!</v>
      </c>
      <c r="C194" s="72" t="e">
        <f>#REF!</f>
        <v>#REF!</v>
      </c>
      <c r="D194" s="54" t="e">
        <f>#REF!</f>
        <v>#REF!</v>
      </c>
      <c r="E194" s="67" t="e">
        <f>#REF!</f>
        <v>#REF!</v>
      </c>
      <c r="F194" s="67" t="e">
        <f>#REF!</f>
        <v>#REF!</v>
      </c>
      <c r="G194" s="67" t="e">
        <f>#REF!</f>
        <v>#REF!</v>
      </c>
      <c r="H194" s="24"/>
      <c r="I194" s="3" t="e">
        <f>#REF!</f>
        <v>#REF!</v>
      </c>
      <c r="J194" s="4" t="e">
        <f>#REF!</f>
        <v>#REF!</v>
      </c>
      <c r="K194" s="24"/>
      <c r="L194" s="54" t="e">
        <f>#REF!</f>
        <v>#REF!</v>
      </c>
      <c r="M194" s="24"/>
      <c r="N194" s="54" t="e">
        <f>#REF!</f>
        <v>#REF!</v>
      </c>
      <c r="P194" s="54"/>
    </row>
    <row r="195" spans="2:16" x14ac:dyDescent="0.25">
      <c r="B195" s="64" t="e">
        <f>#REF!</f>
        <v>#REF!</v>
      </c>
      <c r="C195" s="68" t="e">
        <f>#REF!</f>
        <v>#REF!</v>
      </c>
      <c r="D195" s="42" t="e">
        <f>#REF!</f>
        <v>#REF!</v>
      </c>
      <c r="E195" s="69" t="e">
        <f>#REF!</f>
        <v>#REF!</v>
      </c>
      <c r="F195" s="69" t="e">
        <f>#REF!</f>
        <v>#REF!</v>
      </c>
      <c r="G195" s="69" t="e">
        <f>#REF!</f>
        <v>#REF!</v>
      </c>
      <c r="H195" s="24"/>
      <c r="I195" s="43" t="e">
        <f>#REF!</f>
        <v>#REF!</v>
      </c>
      <c r="J195" s="41" t="e">
        <f>#REF!</f>
        <v>#REF!</v>
      </c>
      <c r="K195" s="24"/>
      <c r="L195" s="42" t="e">
        <f>#REF!</f>
        <v>#REF!</v>
      </c>
      <c r="M195" s="24"/>
      <c r="N195" s="42" t="e">
        <f>#REF!</f>
        <v>#REF!</v>
      </c>
      <c r="P195" s="42"/>
    </row>
    <row r="196" spans="2:16" x14ac:dyDescent="0.25">
      <c r="B196" s="64" t="e">
        <f>#REF!</f>
        <v>#REF!</v>
      </c>
      <c r="C196" s="68" t="e">
        <f>#REF!</f>
        <v>#REF!</v>
      </c>
      <c r="D196" s="42" t="e">
        <f>#REF!</f>
        <v>#REF!</v>
      </c>
      <c r="E196" s="69" t="e">
        <f>#REF!</f>
        <v>#REF!</v>
      </c>
      <c r="F196" s="69" t="e">
        <f>#REF!</f>
        <v>#REF!</v>
      </c>
      <c r="G196" s="69" t="e">
        <f>#REF!</f>
        <v>#REF!</v>
      </c>
      <c r="H196" s="24"/>
      <c r="I196" s="43" t="e">
        <f>#REF!</f>
        <v>#REF!</v>
      </c>
      <c r="J196" s="41" t="e">
        <f>#REF!</f>
        <v>#REF!</v>
      </c>
      <c r="K196" s="24"/>
      <c r="L196" s="42" t="e">
        <f>#REF!</f>
        <v>#REF!</v>
      </c>
      <c r="M196" s="24"/>
      <c r="N196" s="42" t="e">
        <f>#REF!</f>
        <v>#REF!</v>
      </c>
      <c r="P196" s="42"/>
    </row>
    <row r="197" spans="2:16" x14ac:dyDescent="0.25">
      <c r="B197" s="62" t="e">
        <f>#REF!</f>
        <v>#REF!</v>
      </c>
      <c r="C197" s="72" t="e">
        <f>#REF!</f>
        <v>#REF!</v>
      </c>
      <c r="D197" s="54" t="e">
        <f>#REF!</f>
        <v>#REF!</v>
      </c>
      <c r="E197" s="67" t="e">
        <f>#REF!</f>
        <v>#REF!</v>
      </c>
      <c r="F197" s="67" t="e">
        <f>#REF!</f>
        <v>#REF!</v>
      </c>
      <c r="G197" s="67" t="e">
        <f>#REF!</f>
        <v>#REF!</v>
      </c>
      <c r="H197" s="24"/>
      <c r="I197" s="3" t="e">
        <f>#REF!</f>
        <v>#REF!</v>
      </c>
      <c r="J197" s="4" t="e">
        <f>#REF!</f>
        <v>#REF!</v>
      </c>
      <c r="K197" s="24"/>
      <c r="L197" s="54" t="e">
        <f>#REF!</f>
        <v>#REF!</v>
      </c>
      <c r="M197" s="24"/>
      <c r="N197" s="54" t="e">
        <f>#REF!</f>
        <v>#REF!</v>
      </c>
      <c r="P197" s="54"/>
    </row>
    <row r="198" spans="2:16" x14ac:dyDescent="0.25">
      <c r="B198" s="64" t="e">
        <f>#REF!</f>
        <v>#REF!</v>
      </c>
      <c r="C198" s="68" t="e">
        <f>#REF!</f>
        <v>#REF!</v>
      </c>
      <c r="D198" s="42" t="e">
        <f>#REF!</f>
        <v>#REF!</v>
      </c>
      <c r="E198" s="69" t="e">
        <f>#REF!</f>
        <v>#REF!</v>
      </c>
      <c r="F198" s="69" t="e">
        <f>#REF!</f>
        <v>#REF!</v>
      </c>
      <c r="G198" s="69" t="e">
        <f>#REF!</f>
        <v>#REF!</v>
      </c>
      <c r="H198" s="24"/>
      <c r="I198" s="43" t="e">
        <f>#REF!</f>
        <v>#REF!</v>
      </c>
      <c r="J198" s="41" t="e">
        <f>#REF!</f>
        <v>#REF!</v>
      </c>
      <c r="K198" s="24"/>
      <c r="L198" s="42" t="e">
        <f>#REF!</f>
        <v>#REF!</v>
      </c>
      <c r="M198" s="24"/>
      <c r="N198" s="42" t="e">
        <f>#REF!</f>
        <v>#REF!</v>
      </c>
      <c r="P198" s="42"/>
    </row>
    <row r="199" spans="2:16" x14ac:dyDescent="0.25">
      <c r="B199" s="64" t="e">
        <f>#REF!</f>
        <v>#REF!</v>
      </c>
      <c r="C199" s="68" t="e">
        <f>#REF!</f>
        <v>#REF!</v>
      </c>
      <c r="D199" s="42" t="e">
        <f>#REF!</f>
        <v>#REF!</v>
      </c>
      <c r="E199" s="69" t="e">
        <f>#REF!</f>
        <v>#REF!</v>
      </c>
      <c r="F199" s="69" t="e">
        <f>#REF!</f>
        <v>#REF!</v>
      </c>
      <c r="G199" s="69" t="e">
        <f>#REF!</f>
        <v>#REF!</v>
      </c>
      <c r="H199" s="24"/>
      <c r="I199" s="43" t="e">
        <f>#REF!</f>
        <v>#REF!</v>
      </c>
      <c r="J199" s="41" t="e">
        <f>#REF!</f>
        <v>#REF!</v>
      </c>
      <c r="K199" s="24"/>
      <c r="L199" s="42" t="e">
        <f>#REF!</f>
        <v>#REF!</v>
      </c>
      <c r="M199" s="24"/>
      <c r="N199" s="42" t="e">
        <f>#REF!</f>
        <v>#REF!</v>
      </c>
      <c r="P199" s="42"/>
    </row>
    <row r="200" spans="2:16" x14ac:dyDescent="0.25">
      <c r="B200" s="64" t="e">
        <f>#REF!</f>
        <v>#REF!</v>
      </c>
      <c r="C200" s="68" t="e">
        <f>#REF!</f>
        <v>#REF!</v>
      </c>
      <c r="D200" s="42" t="e">
        <f>#REF!</f>
        <v>#REF!</v>
      </c>
      <c r="E200" s="69" t="e">
        <f>#REF!</f>
        <v>#REF!</v>
      </c>
      <c r="F200" s="69" t="e">
        <f>#REF!</f>
        <v>#REF!</v>
      </c>
      <c r="G200" s="69" t="e">
        <f>#REF!</f>
        <v>#REF!</v>
      </c>
      <c r="H200" s="24"/>
      <c r="I200" s="43" t="e">
        <f>#REF!</f>
        <v>#REF!</v>
      </c>
      <c r="J200" s="41" t="e">
        <f>#REF!</f>
        <v>#REF!</v>
      </c>
      <c r="K200" s="24"/>
      <c r="L200" s="42" t="e">
        <f>#REF!</f>
        <v>#REF!</v>
      </c>
      <c r="M200" s="24"/>
      <c r="N200" s="42" t="e">
        <f>#REF!</f>
        <v>#REF!</v>
      </c>
      <c r="P200" s="42"/>
    </row>
    <row r="201" spans="2:16" x14ac:dyDescent="0.25">
      <c r="B201" s="64" t="e">
        <f>#REF!</f>
        <v>#REF!</v>
      </c>
      <c r="C201" s="68" t="e">
        <f>#REF!</f>
        <v>#REF!</v>
      </c>
      <c r="D201" s="42" t="e">
        <f>#REF!</f>
        <v>#REF!</v>
      </c>
      <c r="E201" s="69" t="e">
        <f>#REF!</f>
        <v>#REF!</v>
      </c>
      <c r="F201" s="69" t="e">
        <f>#REF!</f>
        <v>#REF!</v>
      </c>
      <c r="G201" s="69" t="e">
        <f>#REF!</f>
        <v>#REF!</v>
      </c>
      <c r="H201" s="24"/>
      <c r="I201" s="43" t="e">
        <f>#REF!</f>
        <v>#REF!</v>
      </c>
      <c r="J201" s="41" t="e">
        <f>#REF!</f>
        <v>#REF!</v>
      </c>
      <c r="K201" s="24"/>
      <c r="L201" s="42" t="e">
        <f>#REF!</f>
        <v>#REF!</v>
      </c>
      <c r="M201" s="24"/>
      <c r="N201" s="42" t="e">
        <f>#REF!</f>
        <v>#REF!</v>
      </c>
      <c r="P201" s="42"/>
    </row>
    <row r="202" spans="2:16" x14ac:dyDescent="0.25">
      <c r="B202" s="64" t="e">
        <f>#REF!</f>
        <v>#REF!</v>
      </c>
      <c r="C202" s="68" t="e">
        <f>#REF!</f>
        <v>#REF!</v>
      </c>
      <c r="D202" s="42" t="e">
        <f>#REF!</f>
        <v>#REF!</v>
      </c>
      <c r="E202" s="69" t="e">
        <f>#REF!</f>
        <v>#REF!</v>
      </c>
      <c r="F202" s="69" t="e">
        <f>#REF!</f>
        <v>#REF!</v>
      </c>
      <c r="G202" s="69" t="e">
        <f>#REF!</f>
        <v>#REF!</v>
      </c>
      <c r="H202" s="24"/>
      <c r="I202" s="43" t="e">
        <f>#REF!</f>
        <v>#REF!</v>
      </c>
      <c r="J202" s="41" t="e">
        <f>#REF!</f>
        <v>#REF!</v>
      </c>
      <c r="K202" s="24"/>
      <c r="L202" s="42" t="e">
        <f>#REF!</f>
        <v>#REF!</v>
      </c>
      <c r="M202" s="24"/>
      <c r="N202" s="42" t="e">
        <f>#REF!</f>
        <v>#REF!</v>
      </c>
      <c r="P202" s="42"/>
    </row>
    <row r="203" spans="2:16" x14ac:dyDescent="0.25">
      <c r="B203" s="66" t="e">
        <f>#REF!</f>
        <v>#REF!</v>
      </c>
      <c r="C203" s="47" t="e">
        <f>#REF!</f>
        <v>#REF!</v>
      </c>
      <c r="D203" s="49" t="e">
        <f>#REF!</f>
        <v>#REF!</v>
      </c>
      <c r="E203" s="48" t="e">
        <f>#REF!</f>
        <v>#REF!</v>
      </c>
      <c r="F203" s="48" t="e">
        <f>#REF!</f>
        <v>#REF!</v>
      </c>
      <c r="G203" s="48" t="e">
        <f>#REF!</f>
        <v>#REF!</v>
      </c>
      <c r="H203" s="24"/>
      <c r="I203" s="46" t="e">
        <f>#REF!</f>
        <v>#REF!</v>
      </c>
      <c r="J203" s="60" t="e">
        <f>#REF!</f>
        <v>#REF!</v>
      </c>
      <c r="K203" s="24"/>
      <c r="L203" s="45" t="e">
        <f>#REF!</f>
        <v>#REF!</v>
      </c>
      <c r="M203" s="24"/>
      <c r="N203" s="45" t="e">
        <f>#REF!</f>
        <v>#REF!</v>
      </c>
      <c r="P203" s="45"/>
    </row>
    <row r="204" spans="2:16" x14ac:dyDescent="0.25">
      <c r="B204" s="64" t="e">
        <f>#REF!</f>
        <v>#REF!</v>
      </c>
      <c r="C204" s="68" t="e">
        <f>#REF!</f>
        <v>#REF!</v>
      </c>
      <c r="D204" s="42" t="e">
        <f>#REF!</f>
        <v>#REF!</v>
      </c>
      <c r="E204" s="69" t="e">
        <f>#REF!</f>
        <v>#REF!</v>
      </c>
      <c r="F204" s="69" t="e">
        <f>#REF!</f>
        <v>#REF!</v>
      </c>
      <c r="G204" s="69" t="e">
        <f>#REF!</f>
        <v>#REF!</v>
      </c>
      <c r="H204" s="24"/>
      <c r="I204" s="43" t="e">
        <f>#REF!</f>
        <v>#REF!</v>
      </c>
      <c r="J204" s="41" t="e">
        <f>#REF!</f>
        <v>#REF!</v>
      </c>
      <c r="K204" s="24"/>
      <c r="L204" s="42" t="e">
        <f>#REF!</f>
        <v>#REF!</v>
      </c>
      <c r="M204" s="24"/>
      <c r="N204" s="42" t="e">
        <f>#REF!</f>
        <v>#REF!</v>
      </c>
      <c r="P204" s="42"/>
    </row>
    <row r="205" spans="2:16" x14ac:dyDescent="0.25">
      <c r="B205" s="64" t="e">
        <f>#REF!</f>
        <v>#REF!</v>
      </c>
      <c r="C205" s="68" t="e">
        <f>#REF!</f>
        <v>#REF!</v>
      </c>
      <c r="D205" s="42" t="e">
        <f>#REF!</f>
        <v>#REF!</v>
      </c>
      <c r="E205" s="69" t="e">
        <f>#REF!</f>
        <v>#REF!</v>
      </c>
      <c r="F205" s="69" t="e">
        <f>#REF!</f>
        <v>#REF!</v>
      </c>
      <c r="G205" s="69" t="e">
        <f>#REF!</f>
        <v>#REF!</v>
      </c>
      <c r="H205" s="24"/>
      <c r="I205" s="43" t="e">
        <f>#REF!</f>
        <v>#REF!</v>
      </c>
      <c r="J205" s="41" t="e">
        <f>#REF!</f>
        <v>#REF!</v>
      </c>
      <c r="K205" s="24"/>
      <c r="L205" s="42" t="e">
        <f>#REF!</f>
        <v>#REF!</v>
      </c>
      <c r="M205" s="24"/>
      <c r="N205" s="42" t="e">
        <f>#REF!</f>
        <v>#REF!</v>
      </c>
      <c r="P205" s="42"/>
    </row>
    <row r="206" spans="2:16" x14ac:dyDescent="0.25">
      <c r="B206" s="62" t="e">
        <f>#REF!</f>
        <v>#REF!</v>
      </c>
      <c r="C206" s="72" t="e">
        <f>#REF!</f>
        <v>#REF!</v>
      </c>
      <c r="D206" s="54" t="e">
        <f>#REF!</f>
        <v>#REF!</v>
      </c>
      <c r="E206" s="67" t="e">
        <f>#REF!</f>
        <v>#REF!</v>
      </c>
      <c r="F206" s="67" t="e">
        <f>#REF!</f>
        <v>#REF!</v>
      </c>
      <c r="G206" s="67" t="e">
        <f>#REF!</f>
        <v>#REF!</v>
      </c>
      <c r="H206" s="24"/>
      <c r="I206" s="3" t="e">
        <f>#REF!</f>
        <v>#REF!</v>
      </c>
      <c r="J206" s="4" t="e">
        <f>#REF!</f>
        <v>#REF!</v>
      </c>
      <c r="K206" s="24"/>
      <c r="L206" s="54" t="e">
        <f>#REF!</f>
        <v>#REF!</v>
      </c>
      <c r="M206" s="24"/>
      <c r="N206" s="54" t="e">
        <f>#REF!</f>
        <v>#REF!</v>
      </c>
      <c r="P206" s="54"/>
    </row>
    <row r="207" spans="2:16" x14ac:dyDescent="0.25">
      <c r="B207" s="64" t="e">
        <f>#REF!</f>
        <v>#REF!</v>
      </c>
      <c r="C207" s="68" t="e">
        <f>#REF!</f>
        <v>#REF!</v>
      </c>
      <c r="D207" s="42" t="e">
        <f>#REF!</f>
        <v>#REF!</v>
      </c>
      <c r="E207" s="69" t="e">
        <f>#REF!</f>
        <v>#REF!</v>
      </c>
      <c r="F207" s="69" t="e">
        <f>#REF!</f>
        <v>#REF!</v>
      </c>
      <c r="G207" s="69" t="e">
        <f>#REF!</f>
        <v>#REF!</v>
      </c>
      <c r="H207" s="24"/>
      <c r="I207" s="43" t="e">
        <f>#REF!</f>
        <v>#REF!</v>
      </c>
      <c r="J207" s="41" t="e">
        <f>#REF!</f>
        <v>#REF!</v>
      </c>
      <c r="K207" s="24"/>
      <c r="L207" s="42" t="e">
        <f>#REF!</f>
        <v>#REF!</v>
      </c>
      <c r="M207" s="24"/>
      <c r="N207" s="42" t="e">
        <f>#REF!</f>
        <v>#REF!</v>
      </c>
      <c r="P207" s="42"/>
    </row>
    <row r="208" spans="2:16" x14ac:dyDescent="0.25">
      <c r="B208" s="62" t="e">
        <f>#REF!</f>
        <v>#REF!</v>
      </c>
      <c r="C208" s="72" t="e">
        <f>#REF!</f>
        <v>#REF!</v>
      </c>
      <c r="D208" s="54" t="e">
        <f>#REF!</f>
        <v>#REF!</v>
      </c>
      <c r="E208" s="67" t="e">
        <f>#REF!</f>
        <v>#REF!</v>
      </c>
      <c r="F208" s="67" t="e">
        <f>#REF!</f>
        <v>#REF!</v>
      </c>
      <c r="G208" s="67" t="e">
        <f>#REF!</f>
        <v>#REF!</v>
      </c>
      <c r="H208" s="24"/>
      <c r="I208" s="3" t="e">
        <f>#REF!</f>
        <v>#REF!</v>
      </c>
      <c r="J208" s="4" t="e">
        <f>#REF!</f>
        <v>#REF!</v>
      </c>
      <c r="K208" s="24"/>
      <c r="L208" s="54" t="e">
        <f>#REF!</f>
        <v>#REF!</v>
      </c>
      <c r="M208" s="24"/>
      <c r="N208" s="54" t="e">
        <f>#REF!</f>
        <v>#REF!</v>
      </c>
      <c r="P208" s="54"/>
    </row>
    <row r="209" spans="2:16" x14ac:dyDescent="0.25">
      <c r="B209" s="66" t="e">
        <f>#REF!</f>
        <v>#REF!</v>
      </c>
      <c r="C209" s="47" t="e">
        <f>#REF!</f>
        <v>#REF!</v>
      </c>
      <c r="D209" s="49" t="e">
        <f>#REF!</f>
        <v>#REF!</v>
      </c>
      <c r="E209" s="48" t="e">
        <f>#REF!</f>
        <v>#REF!</v>
      </c>
      <c r="F209" s="48" t="e">
        <f>#REF!</f>
        <v>#REF!</v>
      </c>
      <c r="G209" s="48" t="e">
        <f>#REF!</f>
        <v>#REF!</v>
      </c>
      <c r="H209" s="24"/>
      <c r="I209" s="46" t="e">
        <f>#REF!</f>
        <v>#REF!</v>
      </c>
      <c r="J209" s="60" t="e">
        <f>#REF!</f>
        <v>#REF!</v>
      </c>
      <c r="K209" s="24"/>
      <c r="L209" s="45" t="e">
        <f>#REF!</f>
        <v>#REF!</v>
      </c>
      <c r="M209" s="24"/>
      <c r="N209" s="45" t="e">
        <f>#REF!</f>
        <v>#REF!</v>
      </c>
      <c r="P209" s="45"/>
    </row>
    <row r="210" spans="2:16" x14ac:dyDescent="0.25">
      <c r="B210" s="66" t="e">
        <f>#REF!</f>
        <v>#REF!</v>
      </c>
      <c r="C210" s="47" t="e">
        <f>#REF!</f>
        <v>#REF!</v>
      </c>
      <c r="D210" s="49" t="e">
        <f>#REF!</f>
        <v>#REF!</v>
      </c>
      <c r="E210" s="48" t="e">
        <f>#REF!</f>
        <v>#REF!</v>
      </c>
      <c r="F210" s="48" t="e">
        <f>#REF!</f>
        <v>#REF!</v>
      </c>
      <c r="G210" s="48" t="e">
        <f>#REF!</f>
        <v>#REF!</v>
      </c>
      <c r="H210" s="24"/>
      <c r="I210" s="46" t="e">
        <f>#REF!</f>
        <v>#REF!</v>
      </c>
      <c r="J210" s="60" t="e">
        <f>#REF!</f>
        <v>#REF!</v>
      </c>
      <c r="K210" s="24"/>
      <c r="L210" s="45" t="e">
        <f>#REF!</f>
        <v>#REF!</v>
      </c>
      <c r="M210" s="24"/>
      <c r="N210" s="45" t="e">
        <f>#REF!</f>
        <v>#REF!</v>
      </c>
      <c r="P210" s="45"/>
    </row>
    <row r="211" spans="2:16" x14ac:dyDescent="0.25">
      <c r="B211" s="66" t="e">
        <f>#REF!</f>
        <v>#REF!</v>
      </c>
      <c r="C211" s="47" t="e">
        <f>#REF!</f>
        <v>#REF!</v>
      </c>
      <c r="D211" s="49" t="e">
        <f>#REF!</f>
        <v>#REF!</v>
      </c>
      <c r="E211" s="48" t="e">
        <f>#REF!</f>
        <v>#REF!</v>
      </c>
      <c r="F211" s="48" t="e">
        <f>#REF!</f>
        <v>#REF!</v>
      </c>
      <c r="G211" s="48" t="e">
        <f>#REF!</f>
        <v>#REF!</v>
      </c>
      <c r="H211" s="24"/>
      <c r="I211" s="46" t="e">
        <f>#REF!</f>
        <v>#REF!</v>
      </c>
      <c r="J211" s="60" t="e">
        <f>#REF!</f>
        <v>#REF!</v>
      </c>
      <c r="K211" s="24"/>
      <c r="L211" s="45" t="e">
        <f>#REF!</f>
        <v>#REF!</v>
      </c>
      <c r="M211" s="24"/>
      <c r="N211" s="45" t="e">
        <f>#REF!</f>
        <v>#REF!</v>
      </c>
      <c r="P211" s="45"/>
    </row>
    <row r="212" spans="2:16" x14ac:dyDescent="0.25">
      <c r="B212" s="64" t="e">
        <f>#REF!</f>
        <v>#REF!</v>
      </c>
      <c r="C212" s="68" t="e">
        <f>#REF!</f>
        <v>#REF!</v>
      </c>
      <c r="D212" s="42" t="e">
        <f>#REF!</f>
        <v>#REF!</v>
      </c>
      <c r="E212" s="69" t="e">
        <f>#REF!</f>
        <v>#REF!</v>
      </c>
      <c r="F212" s="69" t="e">
        <f>#REF!</f>
        <v>#REF!</v>
      </c>
      <c r="G212" s="69" t="e">
        <f>#REF!</f>
        <v>#REF!</v>
      </c>
      <c r="H212" s="24"/>
      <c r="I212" s="43" t="e">
        <f>#REF!</f>
        <v>#REF!</v>
      </c>
      <c r="J212" s="41" t="e">
        <f>#REF!</f>
        <v>#REF!</v>
      </c>
      <c r="K212" s="24"/>
      <c r="L212" s="42" t="e">
        <f>#REF!</f>
        <v>#REF!</v>
      </c>
      <c r="M212" s="24"/>
      <c r="N212" s="42" t="e">
        <f>#REF!</f>
        <v>#REF!</v>
      </c>
      <c r="P212" s="42"/>
    </row>
    <row r="213" spans="2:16" x14ac:dyDescent="0.25">
      <c r="B213" s="79" t="e">
        <f>#REF!</f>
        <v>#REF!</v>
      </c>
      <c r="C213" s="81" t="e">
        <f>#REF!</f>
        <v>#REF!</v>
      </c>
      <c r="D213" s="42" t="e">
        <f>#REF!</f>
        <v>#REF!</v>
      </c>
      <c r="E213" s="82" t="e">
        <f>#REF!</f>
        <v>#REF!</v>
      </c>
      <c r="F213" s="82" t="e">
        <f>#REF!</f>
        <v>#REF!</v>
      </c>
      <c r="G213" s="82" t="e">
        <f>#REF!</f>
        <v>#REF!</v>
      </c>
      <c r="H213" s="24"/>
      <c r="I213" s="43" t="e">
        <f>#REF!</f>
        <v>#REF!</v>
      </c>
      <c r="J213" s="41" t="e">
        <f>#REF!</f>
        <v>#REF!</v>
      </c>
      <c r="K213" s="24"/>
      <c r="L213" s="42" t="e">
        <f>#REF!</f>
        <v>#REF!</v>
      </c>
      <c r="M213" s="24"/>
      <c r="N213" s="42" t="e">
        <f>#REF!</f>
        <v>#REF!</v>
      </c>
      <c r="P213" s="42"/>
    </row>
    <row r="214" spans="2:16" x14ac:dyDescent="0.25">
      <c r="B214" s="79" t="e">
        <f>#REF!</f>
        <v>#REF!</v>
      </c>
      <c r="C214" s="81" t="e">
        <f>#REF!</f>
        <v>#REF!</v>
      </c>
      <c r="D214" s="42" t="e">
        <f>#REF!</f>
        <v>#REF!</v>
      </c>
      <c r="E214" s="82" t="e">
        <f>#REF!</f>
        <v>#REF!</v>
      </c>
      <c r="F214" s="82" t="e">
        <f>#REF!</f>
        <v>#REF!</v>
      </c>
      <c r="G214" s="82" t="e">
        <f>#REF!</f>
        <v>#REF!</v>
      </c>
      <c r="H214" s="24"/>
      <c r="I214" s="43" t="e">
        <f>#REF!</f>
        <v>#REF!</v>
      </c>
      <c r="J214" s="41" t="e">
        <f>#REF!</f>
        <v>#REF!</v>
      </c>
      <c r="K214" s="24"/>
      <c r="L214" s="42" t="e">
        <f>#REF!</f>
        <v>#REF!</v>
      </c>
      <c r="M214" s="24"/>
      <c r="N214" s="42" t="e">
        <f>#REF!</f>
        <v>#REF!</v>
      </c>
      <c r="P214" s="42"/>
    </row>
    <row r="215" spans="2:16" x14ac:dyDescent="0.25">
      <c r="B215" s="66" t="e">
        <f>#REF!</f>
        <v>#REF!</v>
      </c>
      <c r="C215" s="47" t="e">
        <f>#REF!</f>
        <v>#REF!</v>
      </c>
      <c r="D215" s="49" t="e">
        <f>#REF!</f>
        <v>#REF!</v>
      </c>
      <c r="E215" s="48" t="e">
        <f>#REF!</f>
        <v>#REF!</v>
      </c>
      <c r="F215" s="48" t="e">
        <f>#REF!</f>
        <v>#REF!</v>
      </c>
      <c r="G215" s="48" t="e">
        <f>#REF!</f>
        <v>#REF!</v>
      </c>
      <c r="H215" s="24"/>
      <c r="I215" s="46" t="e">
        <f>#REF!</f>
        <v>#REF!</v>
      </c>
      <c r="J215" s="60" t="e">
        <f>#REF!</f>
        <v>#REF!</v>
      </c>
      <c r="K215" s="24"/>
      <c r="L215" s="45" t="e">
        <f>#REF!</f>
        <v>#REF!</v>
      </c>
      <c r="M215" s="24"/>
      <c r="N215" s="45" t="e">
        <f>#REF!</f>
        <v>#REF!</v>
      </c>
      <c r="P215" s="45"/>
    </row>
    <row r="216" spans="2:16" x14ac:dyDescent="0.25">
      <c r="B216" s="79" t="e">
        <f>#REF!</f>
        <v>#REF!</v>
      </c>
      <c r="C216" s="81" t="e">
        <f>#REF!</f>
        <v>#REF!</v>
      </c>
      <c r="D216" s="42" t="e">
        <f>#REF!</f>
        <v>#REF!</v>
      </c>
      <c r="E216" s="82" t="e">
        <f>#REF!</f>
        <v>#REF!</v>
      </c>
      <c r="F216" s="82" t="e">
        <f>#REF!</f>
        <v>#REF!</v>
      </c>
      <c r="G216" s="82" t="e">
        <f>#REF!</f>
        <v>#REF!</v>
      </c>
      <c r="H216" s="24"/>
      <c r="I216" s="43" t="e">
        <f>#REF!</f>
        <v>#REF!</v>
      </c>
      <c r="J216" s="41" t="e">
        <f>#REF!</f>
        <v>#REF!</v>
      </c>
      <c r="K216" s="24"/>
      <c r="L216" s="42" t="e">
        <f>#REF!</f>
        <v>#REF!</v>
      </c>
      <c r="M216" s="24"/>
      <c r="N216" s="42" t="e">
        <f>#REF!</f>
        <v>#REF!</v>
      </c>
      <c r="P216" s="42"/>
    </row>
    <row r="217" spans="2:16" x14ac:dyDescent="0.25">
      <c r="B217" s="66" t="e">
        <f>#REF!</f>
        <v>#REF!</v>
      </c>
      <c r="C217" s="47" t="e">
        <f>#REF!</f>
        <v>#REF!</v>
      </c>
      <c r="D217" s="49" t="e">
        <f>#REF!</f>
        <v>#REF!</v>
      </c>
      <c r="E217" s="48" t="e">
        <f>#REF!</f>
        <v>#REF!</v>
      </c>
      <c r="F217" s="48" t="e">
        <f>#REF!</f>
        <v>#REF!</v>
      </c>
      <c r="G217" s="48" t="e">
        <f>#REF!</f>
        <v>#REF!</v>
      </c>
      <c r="H217" s="24"/>
      <c r="I217" s="46" t="e">
        <f>#REF!</f>
        <v>#REF!</v>
      </c>
      <c r="J217" s="60" t="e">
        <f>#REF!</f>
        <v>#REF!</v>
      </c>
      <c r="K217" s="24"/>
      <c r="L217" s="45" t="e">
        <f>#REF!</f>
        <v>#REF!</v>
      </c>
      <c r="M217" s="24"/>
      <c r="N217" s="45" t="e">
        <f>#REF!</f>
        <v>#REF!</v>
      </c>
      <c r="P217" s="45"/>
    </row>
    <row r="218" spans="2:16" x14ac:dyDescent="0.25">
      <c r="B218" s="62" t="e">
        <f>#REF!</f>
        <v>#REF!</v>
      </c>
      <c r="C218" s="72" t="e">
        <f>#REF!</f>
        <v>#REF!</v>
      </c>
      <c r="D218" s="54" t="e">
        <f>#REF!</f>
        <v>#REF!</v>
      </c>
      <c r="E218" s="67" t="e">
        <f>#REF!</f>
        <v>#REF!</v>
      </c>
      <c r="F218" s="67" t="e">
        <f>#REF!</f>
        <v>#REF!</v>
      </c>
      <c r="G218" s="67" t="e">
        <f>#REF!</f>
        <v>#REF!</v>
      </c>
      <c r="H218" s="24"/>
      <c r="I218" s="3" t="e">
        <f>#REF!</f>
        <v>#REF!</v>
      </c>
      <c r="J218" s="4" t="e">
        <f>#REF!</f>
        <v>#REF!</v>
      </c>
      <c r="K218" s="24"/>
      <c r="L218" s="54" t="e">
        <f>#REF!</f>
        <v>#REF!</v>
      </c>
      <c r="M218" s="24"/>
      <c r="N218" s="54" t="e">
        <f>#REF!</f>
        <v>#REF!</v>
      </c>
      <c r="P218" s="54"/>
    </row>
    <row r="219" spans="2:16" x14ac:dyDescent="0.25">
      <c r="B219" s="66" t="e">
        <f>#REF!</f>
        <v>#REF!</v>
      </c>
      <c r="C219" s="47" t="e">
        <f>#REF!</f>
        <v>#REF!</v>
      </c>
      <c r="D219" s="49" t="e">
        <f>#REF!</f>
        <v>#REF!</v>
      </c>
      <c r="E219" s="48" t="e">
        <f>#REF!</f>
        <v>#REF!</v>
      </c>
      <c r="F219" s="48" t="e">
        <f>#REF!</f>
        <v>#REF!</v>
      </c>
      <c r="G219" s="48" t="e">
        <f>#REF!</f>
        <v>#REF!</v>
      </c>
      <c r="H219" s="24"/>
      <c r="I219" s="46" t="e">
        <f>#REF!</f>
        <v>#REF!</v>
      </c>
      <c r="J219" s="60" t="e">
        <f>#REF!</f>
        <v>#REF!</v>
      </c>
      <c r="K219" s="24"/>
      <c r="L219" s="45" t="e">
        <f>#REF!</f>
        <v>#REF!</v>
      </c>
      <c r="M219" s="24"/>
      <c r="N219" s="45" t="e">
        <f>#REF!</f>
        <v>#REF!</v>
      </c>
      <c r="P219" s="45"/>
    </row>
    <row r="220" spans="2:16" s="14" customFormat="1" x14ac:dyDescent="0.25">
      <c r="B220" s="66" t="e">
        <f>#REF!</f>
        <v>#REF!</v>
      </c>
      <c r="C220" s="47" t="e">
        <f>#REF!</f>
        <v>#REF!</v>
      </c>
      <c r="D220" s="49" t="e">
        <f>#REF!</f>
        <v>#REF!</v>
      </c>
      <c r="E220" s="48" t="e">
        <f>#REF!</f>
        <v>#REF!</v>
      </c>
      <c r="F220" s="48" t="e">
        <f>#REF!</f>
        <v>#REF!</v>
      </c>
      <c r="G220" s="48" t="e">
        <f>#REF!</f>
        <v>#REF!</v>
      </c>
      <c r="H220" s="24"/>
      <c r="I220" s="46" t="e">
        <f>#REF!</f>
        <v>#REF!</v>
      </c>
      <c r="J220" s="60" t="e">
        <f>#REF!</f>
        <v>#REF!</v>
      </c>
      <c r="K220" s="24"/>
      <c r="L220" s="45" t="e">
        <f>#REF!</f>
        <v>#REF!</v>
      </c>
      <c r="M220" s="24"/>
      <c r="N220" s="45" t="e">
        <f>#REF!</f>
        <v>#REF!</v>
      </c>
      <c r="P220" s="45"/>
    </row>
    <row r="221" spans="2:16" x14ac:dyDescent="0.25">
      <c r="B221" s="66" t="e">
        <f>#REF!</f>
        <v>#REF!</v>
      </c>
      <c r="C221" s="47" t="e">
        <f>#REF!</f>
        <v>#REF!</v>
      </c>
      <c r="D221" s="49" t="e">
        <f>#REF!</f>
        <v>#REF!</v>
      </c>
      <c r="E221" s="48" t="e">
        <f>#REF!</f>
        <v>#REF!</v>
      </c>
      <c r="F221" s="48" t="e">
        <f>#REF!</f>
        <v>#REF!</v>
      </c>
      <c r="G221" s="48" t="e">
        <f>#REF!</f>
        <v>#REF!</v>
      </c>
      <c r="H221" s="24"/>
      <c r="I221" s="46" t="e">
        <f>#REF!</f>
        <v>#REF!</v>
      </c>
      <c r="J221" s="60" t="e">
        <f>#REF!</f>
        <v>#REF!</v>
      </c>
      <c r="K221" s="24"/>
      <c r="L221" s="45" t="e">
        <f>#REF!</f>
        <v>#REF!</v>
      </c>
      <c r="M221" s="24"/>
      <c r="N221" s="45" t="e">
        <f>#REF!</f>
        <v>#REF!</v>
      </c>
      <c r="P221" s="45"/>
    </row>
    <row r="222" spans="2:16" ht="39.950000000000003" customHeight="1" x14ac:dyDescent="0.25">
      <c r="B222" s="28" t="e">
        <f>#REF!</f>
        <v>#REF!</v>
      </c>
      <c r="C222" s="29" t="e">
        <f>#REF!</f>
        <v>#REF!</v>
      </c>
      <c r="D222" s="28" t="e">
        <f>#REF!</f>
        <v>#REF!</v>
      </c>
      <c r="E222" s="28" t="e">
        <f>#REF!</f>
        <v>#REF!</v>
      </c>
      <c r="F222" s="28"/>
      <c r="G222" s="28"/>
      <c r="H222" s="86"/>
      <c r="I222" s="30" t="e">
        <f>#REF!</f>
        <v>#REF!</v>
      </c>
      <c r="J222" s="31" t="e">
        <f>#REF!</f>
        <v>#REF!</v>
      </c>
      <c r="K222" s="86"/>
      <c r="L222" s="28"/>
      <c r="M222" s="21"/>
      <c r="N222" s="28"/>
      <c r="P222" s="28"/>
    </row>
    <row r="223" spans="2:16" x14ac:dyDescent="0.25">
      <c r="B223" s="66" t="e">
        <f>#REF!</f>
        <v>#REF!</v>
      </c>
      <c r="C223" s="47" t="e">
        <f>#REF!</f>
        <v>#REF!</v>
      </c>
      <c r="D223" s="49" t="e">
        <f>#REF!</f>
        <v>#REF!</v>
      </c>
      <c r="E223" s="53" t="e">
        <f>#REF!</f>
        <v>#REF!</v>
      </c>
      <c r="F223" s="48" t="e">
        <f>#REF!</f>
        <v>#REF!</v>
      </c>
      <c r="G223" s="48" t="e">
        <f>#REF!</f>
        <v>#REF!</v>
      </c>
      <c r="H223" s="24"/>
      <c r="I223" s="46" t="e">
        <f>#REF!</f>
        <v>#REF!</v>
      </c>
      <c r="J223" s="60" t="e">
        <f>#REF!</f>
        <v>#REF!</v>
      </c>
      <c r="K223" s="24"/>
      <c r="L223" s="45" t="e">
        <f>#REF!</f>
        <v>#REF!</v>
      </c>
      <c r="M223" s="24"/>
      <c r="N223" s="45" t="e">
        <f>#REF!</f>
        <v>#REF!</v>
      </c>
      <c r="P223" s="45"/>
    </row>
    <row r="224" spans="2:16" ht="39.950000000000003" customHeight="1" x14ac:dyDescent="0.25">
      <c r="B224" s="28" t="e">
        <f>#REF!</f>
        <v>#REF!</v>
      </c>
      <c r="C224" s="29" t="e">
        <f>#REF!</f>
        <v>#REF!</v>
      </c>
      <c r="D224" s="28" t="e">
        <f>#REF!</f>
        <v>#REF!</v>
      </c>
      <c r="E224" s="28" t="e">
        <f>#REF!</f>
        <v>#REF!</v>
      </c>
      <c r="F224" s="28"/>
      <c r="G224" s="28"/>
      <c r="H224" s="86"/>
      <c r="I224" s="30" t="e">
        <f>#REF!</f>
        <v>#REF!</v>
      </c>
      <c r="J224" s="31" t="e">
        <f>#REF!</f>
        <v>#REF!</v>
      </c>
      <c r="K224" s="86"/>
      <c r="L224" s="28"/>
      <c r="M224" s="21"/>
      <c r="N224" s="28"/>
      <c r="P224" s="28"/>
    </row>
    <row r="225" spans="2:16" x14ac:dyDescent="0.25">
      <c r="B225" s="65" t="e">
        <f>#REF!</f>
        <v>#REF!</v>
      </c>
      <c r="C225" s="74" t="e">
        <f>#REF!</f>
        <v>#REF!</v>
      </c>
      <c r="D225" s="37" t="e">
        <f>#REF!</f>
        <v>#REF!</v>
      </c>
      <c r="E225" s="71" t="e">
        <f>#REF!</f>
        <v>#REF!</v>
      </c>
      <c r="F225" s="71" t="e">
        <f>#REF!</f>
        <v>#REF!</v>
      </c>
      <c r="G225" s="71" t="e">
        <f>#REF!</f>
        <v>#REF!</v>
      </c>
      <c r="H225" s="24"/>
      <c r="I225" s="40" t="e">
        <f>#REF!</f>
        <v>#REF!</v>
      </c>
      <c r="J225" s="39" t="e">
        <f>#REF!</f>
        <v>#REF!</v>
      </c>
      <c r="K225" s="24"/>
      <c r="L225" s="37" t="e">
        <f>#REF!</f>
        <v>#REF!</v>
      </c>
      <c r="M225" s="24"/>
      <c r="N225" s="37" t="e">
        <f>#REF!</f>
        <v>#REF!</v>
      </c>
      <c r="P225" s="37"/>
    </row>
    <row r="226" spans="2:16" ht="39.950000000000003" customHeight="1" x14ac:dyDescent="0.25">
      <c r="B226" s="28" t="e">
        <f>#REF!</f>
        <v>#REF!</v>
      </c>
      <c r="C226" s="29" t="e">
        <f>#REF!</f>
        <v>#REF!</v>
      </c>
      <c r="D226" s="28" t="e">
        <f>#REF!</f>
        <v>#REF!</v>
      </c>
      <c r="E226" s="28" t="e">
        <f>#REF!</f>
        <v>#REF!</v>
      </c>
      <c r="F226" s="28"/>
      <c r="G226" s="28"/>
      <c r="H226" s="86"/>
      <c r="I226" s="30" t="e">
        <f>#REF!</f>
        <v>#REF!</v>
      </c>
      <c r="J226" s="31" t="e">
        <f>#REF!</f>
        <v>#REF!</v>
      </c>
      <c r="K226" s="86"/>
      <c r="L226" s="28"/>
      <c r="M226" s="21"/>
      <c r="N226" s="28"/>
      <c r="P226" s="28"/>
    </row>
    <row r="227" spans="2:16" x14ac:dyDescent="0.25">
      <c r="B227" s="65" t="e">
        <f>#REF!</f>
        <v>#REF!</v>
      </c>
      <c r="C227" s="74" t="e">
        <f>#REF!</f>
        <v>#REF!</v>
      </c>
      <c r="D227" s="37" t="e">
        <f>#REF!</f>
        <v>#REF!</v>
      </c>
      <c r="E227" s="71" t="e">
        <f>#REF!</f>
        <v>#REF!</v>
      </c>
      <c r="F227" s="71" t="e">
        <f>#REF!</f>
        <v>#REF!</v>
      </c>
      <c r="G227" s="71" t="e">
        <f>#REF!</f>
        <v>#REF!</v>
      </c>
      <c r="H227" s="24"/>
      <c r="I227" s="40" t="e">
        <f>#REF!</f>
        <v>#REF!</v>
      </c>
      <c r="J227" s="39" t="e">
        <f>#REF!</f>
        <v>#REF!</v>
      </c>
      <c r="K227" s="24"/>
      <c r="L227" s="37" t="e">
        <f>#REF!</f>
        <v>#REF!</v>
      </c>
      <c r="M227" s="24"/>
      <c r="N227" s="37" t="e">
        <f>#REF!</f>
        <v>#REF!</v>
      </c>
      <c r="P227" s="37"/>
    </row>
    <row r="228" spans="2:16" ht="39.950000000000003" customHeight="1" x14ac:dyDescent="0.25">
      <c r="B228" s="28" t="e">
        <f>#REF!</f>
        <v>#REF!</v>
      </c>
      <c r="C228" s="29" t="e">
        <f>#REF!</f>
        <v>#REF!</v>
      </c>
      <c r="D228" s="28" t="e">
        <f>#REF!</f>
        <v>#REF!</v>
      </c>
      <c r="E228" s="28" t="e">
        <f>#REF!</f>
        <v>#REF!</v>
      </c>
      <c r="F228" s="28"/>
      <c r="G228" s="28"/>
      <c r="H228" s="86"/>
      <c r="I228" s="30" t="e">
        <f>#REF!</f>
        <v>#REF!</v>
      </c>
      <c r="J228" s="31" t="e">
        <f>#REF!</f>
        <v>#REF!</v>
      </c>
      <c r="K228" s="86"/>
      <c r="L228" s="28"/>
      <c r="M228" s="21"/>
      <c r="N228" s="28"/>
      <c r="P228" s="28"/>
    </row>
    <row r="229" spans="2:16" x14ac:dyDescent="0.25">
      <c r="B229" s="79" t="e">
        <f>#REF!</f>
        <v>#REF!</v>
      </c>
      <c r="C229" s="81" t="e">
        <f>#REF!</f>
        <v>#REF!</v>
      </c>
      <c r="D229" s="42" t="e">
        <f>#REF!</f>
        <v>#REF!</v>
      </c>
      <c r="E229" s="82" t="e">
        <f>#REF!</f>
        <v>#REF!</v>
      </c>
      <c r="F229" s="82" t="e">
        <f>#REF!</f>
        <v>#REF!</v>
      </c>
      <c r="G229" s="82" t="e">
        <f>#REF!</f>
        <v>#REF!</v>
      </c>
      <c r="H229" s="24"/>
      <c r="I229" s="43" t="e">
        <f>#REF!</f>
        <v>#REF!</v>
      </c>
      <c r="J229" s="41" t="e">
        <f>#REF!</f>
        <v>#REF!</v>
      </c>
      <c r="K229" s="24"/>
      <c r="L229" s="42" t="e">
        <f>#REF!</f>
        <v>#REF!</v>
      </c>
      <c r="M229" s="24"/>
      <c r="N229" s="42" t="e">
        <f>#REF!</f>
        <v>#REF!</v>
      </c>
      <c r="P229" s="42"/>
    </row>
    <row r="230" spans="2:16" ht="39.950000000000003" customHeight="1" x14ac:dyDescent="0.25">
      <c r="B230" s="28" t="e">
        <f>#REF!</f>
        <v>#REF!</v>
      </c>
      <c r="C230" s="29" t="e">
        <f>#REF!</f>
        <v>#REF!</v>
      </c>
      <c r="D230" s="28" t="e">
        <f>#REF!</f>
        <v>#REF!</v>
      </c>
      <c r="E230" s="28" t="e">
        <f>#REF!</f>
        <v>#REF!</v>
      </c>
      <c r="F230" s="28"/>
      <c r="G230" s="28"/>
      <c r="H230" s="86"/>
      <c r="I230" s="30" t="e">
        <f>#REF!</f>
        <v>#REF!</v>
      </c>
      <c r="J230" s="31" t="e">
        <f>#REF!</f>
        <v>#REF!</v>
      </c>
      <c r="K230" s="86"/>
      <c r="L230" s="28"/>
      <c r="M230" s="21"/>
      <c r="N230" s="28"/>
      <c r="P230" s="28"/>
    </row>
    <row r="231" spans="2:16" x14ac:dyDescent="0.25">
      <c r="B231" s="62" t="e">
        <f>#REF!</f>
        <v>#REF!</v>
      </c>
      <c r="C231" s="72" t="e">
        <f>#REF!</f>
        <v>#REF!</v>
      </c>
      <c r="D231" s="54" t="e">
        <f>#REF!</f>
        <v>#REF!</v>
      </c>
      <c r="E231" s="67" t="e">
        <f>#REF!</f>
        <v>#REF!</v>
      </c>
      <c r="F231" s="67" t="e">
        <f>#REF!</f>
        <v>#REF!</v>
      </c>
      <c r="G231" s="67" t="e">
        <f>#REF!</f>
        <v>#REF!</v>
      </c>
      <c r="H231" s="24"/>
      <c r="I231" s="3" t="e">
        <f>#REF!</f>
        <v>#REF!</v>
      </c>
      <c r="J231" s="4" t="e">
        <f>#REF!</f>
        <v>#REF!</v>
      </c>
      <c r="K231" s="24"/>
      <c r="L231" s="54" t="e">
        <f>#REF!</f>
        <v>#REF!</v>
      </c>
      <c r="M231" s="24"/>
      <c r="N231" s="54" t="e">
        <f>#REF!</f>
        <v>#REF!</v>
      </c>
      <c r="P231" s="54"/>
    </row>
    <row r="232" spans="2:16" x14ac:dyDescent="0.25">
      <c r="B232" s="62" t="e">
        <f>#REF!</f>
        <v>#REF!</v>
      </c>
      <c r="C232" s="72" t="e">
        <f>#REF!</f>
        <v>#REF!</v>
      </c>
      <c r="D232" s="54" t="e">
        <f>#REF!</f>
        <v>#REF!</v>
      </c>
      <c r="E232" s="67" t="e">
        <f>#REF!</f>
        <v>#REF!</v>
      </c>
      <c r="F232" s="67" t="e">
        <f>#REF!</f>
        <v>#REF!</v>
      </c>
      <c r="G232" s="67" t="e">
        <f>#REF!</f>
        <v>#REF!</v>
      </c>
      <c r="H232" s="24"/>
      <c r="I232" s="3" t="e">
        <f>#REF!</f>
        <v>#REF!</v>
      </c>
      <c r="J232" s="4" t="e">
        <f>#REF!</f>
        <v>#REF!</v>
      </c>
      <c r="K232" s="24"/>
      <c r="L232" s="54" t="e">
        <f>#REF!</f>
        <v>#REF!</v>
      </c>
      <c r="M232" s="24"/>
      <c r="N232" s="54" t="e">
        <f>#REF!</f>
        <v>#REF!</v>
      </c>
      <c r="P232" s="54"/>
    </row>
    <row r="233" spans="2:16" x14ac:dyDescent="0.25">
      <c r="B233" s="62" t="e">
        <f>#REF!</f>
        <v>#REF!</v>
      </c>
      <c r="C233" s="72" t="e">
        <f>#REF!</f>
        <v>#REF!</v>
      </c>
      <c r="D233" s="54" t="e">
        <f>#REF!</f>
        <v>#REF!</v>
      </c>
      <c r="E233" s="67" t="e">
        <f>#REF!</f>
        <v>#REF!</v>
      </c>
      <c r="F233" s="67" t="e">
        <f>#REF!</f>
        <v>#REF!</v>
      </c>
      <c r="G233" s="67" t="e">
        <f>#REF!</f>
        <v>#REF!</v>
      </c>
      <c r="H233" s="24"/>
      <c r="I233" s="3" t="e">
        <f>#REF!</f>
        <v>#REF!</v>
      </c>
      <c r="J233" s="4" t="e">
        <f>#REF!</f>
        <v>#REF!</v>
      </c>
      <c r="K233" s="24"/>
      <c r="L233" s="54" t="e">
        <f>#REF!</f>
        <v>#REF!</v>
      </c>
      <c r="M233" s="24"/>
      <c r="N233" s="54" t="e">
        <f>#REF!</f>
        <v>#REF!</v>
      </c>
      <c r="P233" s="54"/>
    </row>
    <row r="234" spans="2:16" x14ac:dyDescent="0.25">
      <c r="B234" s="62" t="e">
        <f>#REF!</f>
        <v>#REF!</v>
      </c>
      <c r="C234" s="72" t="e">
        <f>#REF!</f>
        <v>#REF!</v>
      </c>
      <c r="D234" s="54" t="e">
        <f>#REF!</f>
        <v>#REF!</v>
      </c>
      <c r="E234" s="67" t="e">
        <f>#REF!</f>
        <v>#REF!</v>
      </c>
      <c r="F234" s="67" t="e">
        <f>#REF!</f>
        <v>#REF!</v>
      </c>
      <c r="G234" s="67" t="e">
        <f>#REF!</f>
        <v>#REF!</v>
      </c>
      <c r="H234" s="24"/>
      <c r="I234" s="3" t="e">
        <f>#REF!</f>
        <v>#REF!</v>
      </c>
      <c r="J234" s="4" t="e">
        <f>#REF!</f>
        <v>#REF!</v>
      </c>
      <c r="K234" s="24"/>
      <c r="L234" s="54" t="e">
        <f>#REF!</f>
        <v>#REF!</v>
      </c>
      <c r="M234" s="24"/>
      <c r="N234" s="54" t="e">
        <f>#REF!</f>
        <v>#REF!</v>
      </c>
      <c r="P234" s="54"/>
    </row>
    <row r="235" spans="2:16" x14ac:dyDescent="0.25">
      <c r="B235" s="62" t="e">
        <f>#REF!</f>
        <v>#REF!</v>
      </c>
      <c r="C235" s="72" t="e">
        <f>#REF!</f>
        <v>#REF!</v>
      </c>
      <c r="D235" s="54" t="e">
        <f>#REF!</f>
        <v>#REF!</v>
      </c>
      <c r="E235" s="67" t="e">
        <f>#REF!</f>
        <v>#REF!</v>
      </c>
      <c r="F235" s="67" t="e">
        <f>#REF!</f>
        <v>#REF!</v>
      </c>
      <c r="G235" s="67" t="e">
        <f>#REF!</f>
        <v>#REF!</v>
      </c>
      <c r="H235" s="24"/>
      <c r="I235" s="3" t="e">
        <f>#REF!</f>
        <v>#REF!</v>
      </c>
      <c r="J235" s="4" t="e">
        <f>#REF!</f>
        <v>#REF!</v>
      </c>
      <c r="K235" s="24"/>
      <c r="L235" s="54" t="e">
        <f>#REF!</f>
        <v>#REF!</v>
      </c>
      <c r="M235" s="24"/>
      <c r="N235" s="54" t="e">
        <f>#REF!</f>
        <v>#REF!</v>
      </c>
      <c r="P235" s="54"/>
    </row>
    <row r="236" spans="2:16" x14ac:dyDescent="0.25">
      <c r="B236" s="62" t="e">
        <f>#REF!</f>
        <v>#REF!</v>
      </c>
      <c r="C236" s="72" t="e">
        <f>#REF!</f>
        <v>#REF!</v>
      </c>
      <c r="D236" s="54" t="e">
        <f>#REF!</f>
        <v>#REF!</v>
      </c>
      <c r="E236" s="67" t="e">
        <f>#REF!</f>
        <v>#REF!</v>
      </c>
      <c r="F236" s="67" t="e">
        <f>#REF!</f>
        <v>#REF!</v>
      </c>
      <c r="G236" s="67" t="e">
        <f>#REF!</f>
        <v>#REF!</v>
      </c>
      <c r="H236" s="24"/>
      <c r="I236" s="3" t="e">
        <f>#REF!</f>
        <v>#REF!</v>
      </c>
      <c r="J236" s="4" t="e">
        <f>#REF!</f>
        <v>#REF!</v>
      </c>
      <c r="K236" s="24"/>
      <c r="L236" s="54" t="e">
        <f>#REF!</f>
        <v>#REF!</v>
      </c>
      <c r="M236" s="24"/>
      <c r="N236" s="54" t="e">
        <f>#REF!</f>
        <v>#REF!</v>
      </c>
      <c r="P236" s="54"/>
    </row>
    <row r="237" spans="2:16" x14ac:dyDescent="0.25">
      <c r="B237" s="62" t="e">
        <f>#REF!</f>
        <v>#REF!</v>
      </c>
      <c r="C237" s="72" t="e">
        <f>#REF!</f>
        <v>#REF!</v>
      </c>
      <c r="D237" s="54" t="e">
        <f>#REF!</f>
        <v>#REF!</v>
      </c>
      <c r="E237" s="67" t="e">
        <f>#REF!</f>
        <v>#REF!</v>
      </c>
      <c r="F237" s="67" t="e">
        <f>#REF!</f>
        <v>#REF!</v>
      </c>
      <c r="G237" s="67" t="e">
        <f>#REF!</f>
        <v>#REF!</v>
      </c>
      <c r="H237" s="24"/>
      <c r="I237" s="3" t="e">
        <f>#REF!</f>
        <v>#REF!</v>
      </c>
      <c r="J237" s="4" t="e">
        <f>#REF!</f>
        <v>#REF!</v>
      </c>
      <c r="K237" s="24"/>
      <c r="L237" s="54" t="e">
        <f>#REF!</f>
        <v>#REF!</v>
      </c>
      <c r="M237" s="24"/>
      <c r="N237" s="54" t="e">
        <f>#REF!</f>
        <v>#REF!</v>
      </c>
      <c r="P237" s="54"/>
    </row>
    <row r="238" spans="2:16" x14ac:dyDescent="0.25">
      <c r="B238" s="62" t="e">
        <f>#REF!</f>
        <v>#REF!</v>
      </c>
      <c r="C238" s="72" t="e">
        <f>#REF!</f>
        <v>#REF!</v>
      </c>
      <c r="D238" s="54" t="e">
        <f>#REF!</f>
        <v>#REF!</v>
      </c>
      <c r="E238" s="67" t="e">
        <f>#REF!</f>
        <v>#REF!</v>
      </c>
      <c r="F238" s="67" t="e">
        <f>#REF!</f>
        <v>#REF!</v>
      </c>
      <c r="G238" s="67" t="e">
        <f>#REF!</f>
        <v>#REF!</v>
      </c>
      <c r="H238" s="24"/>
      <c r="I238" s="3" t="e">
        <f>#REF!</f>
        <v>#REF!</v>
      </c>
      <c r="J238" s="4" t="e">
        <f>#REF!</f>
        <v>#REF!</v>
      </c>
      <c r="K238" s="24"/>
      <c r="L238" s="54" t="e">
        <f>#REF!</f>
        <v>#REF!</v>
      </c>
      <c r="M238" s="24"/>
      <c r="N238" s="54" t="e">
        <f>#REF!</f>
        <v>#REF!</v>
      </c>
      <c r="P238" s="54"/>
    </row>
    <row r="239" spans="2:16" x14ac:dyDescent="0.25">
      <c r="B239" s="62" t="e">
        <f>#REF!</f>
        <v>#REF!</v>
      </c>
      <c r="C239" s="72" t="e">
        <f>#REF!</f>
        <v>#REF!</v>
      </c>
      <c r="D239" s="54" t="e">
        <f>#REF!</f>
        <v>#REF!</v>
      </c>
      <c r="E239" s="67" t="e">
        <f>#REF!</f>
        <v>#REF!</v>
      </c>
      <c r="F239" s="67" t="e">
        <f>#REF!</f>
        <v>#REF!</v>
      </c>
      <c r="G239" s="67" t="e">
        <f>#REF!</f>
        <v>#REF!</v>
      </c>
      <c r="H239" s="24"/>
      <c r="I239" s="3" t="e">
        <f>#REF!</f>
        <v>#REF!</v>
      </c>
      <c r="J239" s="4" t="e">
        <f>#REF!</f>
        <v>#REF!</v>
      </c>
      <c r="K239" s="24"/>
      <c r="L239" s="54" t="e">
        <f>#REF!</f>
        <v>#REF!</v>
      </c>
      <c r="M239" s="24"/>
      <c r="N239" s="54" t="e">
        <f>#REF!</f>
        <v>#REF!</v>
      </c>
      <c r="P239" s="54"/>
    </row>
    <row r="240" spans="2:16" x14ac:dyDescent="0.25">
      <c r="B240" s="62" t="e">
        <f>#REF!</f>
        <v>#REF!</v>
      </c>
      <c r="C240" s="72" t="e">
        <f>#REF!</f>
        <v>#REF!</v>
      </c>
      <c r="D240" s="54" t="e">
        <f>#REF!</f>
        <v>#REF!</v>
      </c>
      <c r="E240" s="67" t="e">
        <f>#REF!</f>
        <v>#REF!</v>
      </c>
      <c r="F240" s="67" t="e">
        <f>#REF!</f>
        <v>#REF!</v>
      </c>
      <c r="G240" s="67" t="e">
        <f>#REF!</f>
        <v>#REF!</v>
      </c>
      <c r="H240" s="24"/>
      <c r="I240" s="3" t="e">
        <f>#REF!</f>
        <v>#REF!</v>
      </c>
      <c r="J240" s="4" t="e">
        <f>#REF!</f>
        <v>#REF!</v>
      </c>
      <c r="K240" s="24"/>
      <c r="L240" s="54" t="e">
        <f>#REF!</f>
        <v>#REF!</v>
      </c>
      <c r="M240" s="24"/>
      <c r="N240" s="54" t="e">
        <f>#REF!</f>
        <v>#REF!</v>
      </c>
      <c r="P240" s="54"/>
    </row>
    <row r="241" spans="2:16" x14ac:dyDescent="0.25">
      <c r="B241" s="62" t="e">
        <f>#REF!</f>
        <v>#REF!</v>
      </c>
      <c r="C241" s="72" t="e">
        <f>#REF!</f>
        <v>#REF!</v>
      </c>
      <c r="D241" s="54" t="e">
        <f>#REF!</f>
        <v>#REF!</v>
      </c>
      <c r="E241" s="67" t="e">
        <f>#REF!</f>
        <v>#REF!</v>
      </c>
      <c r="F241" s="67" t="e">
        <f>#REF!</f>
        <v>#REF!</v>
      </c>
      <c r="G241" s="67" t="e">
        <f>#REF!</f>
        <v>#REF!</v>
      </c>
      <c r="H241" s="24"/>
      <c r="I241" s="3" t="e">
        <f>#REF!</f>
        <v>#REF!</v>
      </c>
      <c r="J241" s="4" t="e">
        <f>#REF!</f>
        <v>#REF!</v>
      </c>
      <c r="K241" s="24"/>
      <c r="L241" s="54" t="e">
        <f>#REF!</f>
        <v>#REF!</v>
      </c>
      <c r="M241" s="24"/>
      <c r="N241" s="54" t="e">
        <f>#REF!</f>
        <v>#REF!</v>
      </c>
      <c r="P241" s="54"/>
    </row>
    <row r="242" spans="2:16" x14ac:dyDescent="0.25">
      <c r="B242" s="62" t="e">
        <f>#REF!</f>
        <v>#REF!</v>
      </c>
      <c r="C242" s="72" t="e">
        <f>#REF!</f>
        <v>#REF!</v>
      </c>
      <c r="D242" s="54" t="e">
        <f>#REF!</f>
        <v>#REF!</v>
      </c>
      <c r="E242" s="67" t="e">
        <f>#REF!</f>
        <v>#REF!</v>
      </c>
      <c r="F242" s="67" t="e">
        <f>#REF!</f>
        <v>#REF!</v>
      </c>
      <c r="G242" s="67" t="e">
        <f>#REF!</f>
        <v>#REF!</v>
      </c>
      <c r="H242" s="24"/>
      <c r="I242" s="3" t="e">
        <f>#REF!</f>
        <v>#REF!</v>
      </c>
      <c r="J242" s="4" t="e">
        <f>#REF!</f>
        <v>#REF!</v>
      </c>
      <c r="K242" s="24"/>
      <c r="L242" s="54" t="e">
        <f>#REF!</f>
        <v>#REF!</v>
      </c>
      <c r="M242" s="24"/>
      <c r="N242" s="54" t="e">
        <f>#REF!</f>
        <v>#REF!</v>
      </c>
      <c r="P242" s="54"/>
    </row>
    <row r="243" spans="2:16" x14ac:dyDescent="0.25">
      <c r="B243" s="62" t="e">
        <f>#REF!</f>
        <v>#REF!</v>
      </c>
      <c r="C243" s="72" t="e">
        <f>#REF!</f>
        <v>#REF!</v>
      </c>
      <c r="D243" s="54" t="e">
        <f>#REF!</f>
        <v>#REF!</v>
      </c>
      <c r="E243" s="67" t="e">
        <f>#REF!</f>
        <v>#REF!</v>
      </c>
      <c r="F243" s="67" t="e">
        <f>#REF!</f>
        <v>#REF!</v>
      </c>
      <c r="G243" s="67" t="e">
        <f>#REF!</f>
        <v>#REF!</v>
      </c>
      <c r="H243" s="24"/>
      <c r="I243" s="3" t="e">
        <f>#REF!</f>
        <v>#REF!</v>
      </c>
      <c r="J243" s="4" t="e">
        <f>#REF!</f>
        <v>#REF!</v>
      </c>
      <c r="K243" s="24"/>
      <c r="L243" s="54" t="e">
        <f>#REF!</f>
        <v>#REF!</v>
      </c>
      <c r="M243" s="24"/>
      <c r="N243" s="54" t="e">
        <f>#REF!</f>
        <v>#REF!</v>
      </c>
      <c r="P243" s="54"/>
    </row>
    <row r="244" spans="2:16" x14ac:dyDescent="0.25">
      <c r="B244" s="62" t="e">
        <f>#REF!</f>
        <v>#REF!</v>
      </c>
      <c r="C244" s="72" t="e">
        <f>#REF!</f>
        <v>#REF!</v>
      </c>
      <c r="D244" s="54" t="e">
        <f>#REF!</f>
        <v>#REF!</v>
      </c>
      <c r="E244" s="67" t="e">
        <f>#REF!</f>
        <v>#REF!</v>
      </c>
      <c r="F244" s="67" t="e">
        <f>#REF!</f>
        <v>#REF!</v>
      </c>
      <c r="G244" s="67" t="e">
        <f>#REF!</f>
        <v>#REF!</v>
      </c>
      <c r="H244" s="24"/>
      <c r="I244" s="3" t="e">
        <f>#REF!</f>
        <v>#REF!</v>
      </c>
      <c r="J244" s="4" t="e">
        <f>#REF!</f>
        <v>#REF!</v>
      </c>
      <c r="K244" s="24"/>
      <c r="L244" s="54" t="e">
        <f>#REF!</f>
        <v>#REF!</v>
      </c>
      <c r="M244" s="24"/>
      <c r="N244" s="54" t="e">
        <f>#REF!</f>
        <v>#REF!</v>
      </c>
      <c r="P244" s="54"/>
    </row>
    <row r="245" spans="2:16" x14ac:dyDescent="0.25">
      <c r="B245" s="62" t="e">
        <f>#REF!</f>
        <v>#REF!</v>
      </c>
      <c r="C245" s="72" t="e">
        <f>#REF!</f>
        <v>#REF!</v>
      </c>
      <c r="D245" s="54" t="e">
        <f>#REF!</f>
        <v>#REF!</v>
      </c>
      <c r="E245" s="67" t="e">
        <f>#REF!</f>
        <v>#REF!</v>
      </c>
      <c r="F245" s="67" t="e">
        <f>#REF!</f>
        <v>#REF!</v>
      </c>
      <c r="G245" s="67" t="e">
        <f>#REF!</f>
        <v>#REF!</v>
      </c>
      <c r="H245" s="24"/>
      <c r="I245" s="3" t="e">
        <f>#REF!</f>
        <v>#REF!</v>
      </c>
      <c r="J245" s="4" t="e">
        <f>#REF!</f>
        <v>#REF!</v>
      </c>
      <c r="K245" s="24"/>
      <c r="L245" s="54" t="e">
        <f>#REF!</f>
        <v>#REF!</v>
      </c>
      <c r="M245" s="24"/>
      <c r="N245" s="54" t="e">
        <f>#REF!</f>
        <v>#REF!</v>
      </c>
      <c r="P245" s="54"/>
    </row>
    <row r="246" spans="2:16" x14ac:dyDescent="0.25">
      <c r="B246" s="62" t="e">
        <f>#REF!</f>
        <v>#REF!</v>
      </c>
      <c r="C246" s="72" t="e">
        <f>#REF!</f>
        <v>#REF!</v>
      </c>
      <c r="D246" s="54" t="e">
        <f>#REF!</f>
        <v>#REF!</v>
      </c>
      <c r="E246" s="67" t="e">
        <f>#REF!</f>
        <v>#REF!</v>
      </c>
      <c r="F246" s="67" t="e">
        <f>#REF!</f>
        <v>#REF!</v>
      </c>
      <c r="G246" s="67" t="e">
        <f>#REF!</f>
        <v>#REF!</v>
      </c>
      <c r="H246" s="24"/>
      <c r="I246" s="3" t="e">
        <f>#REF!</f>
        <v>#REF!</v>
      </c>
      <c r="J246" s="4" t="e">
        <f>#REF!</f>
        <v>#REF!</v>
      </c>
      <c r="K246" s="24"/>
      <c r="L246" s="54" t="e">
        <f>#REF!</f>
        <v>#REF!</v>
      </c>
      <c r="M246" s="24"/>
      <c r="N246" s="54" t="e">
        <f>#REF!</f>
        <v>#REF!</v>
      </c>
      <c r="P246" s="54"/>
    </row>
    <row r="247" spans="2:16" x14ac:dyDescent="0.25">
      <c r="B247" s="62" t="e">
        <f>#REF!</f>
        <v>#REF!</v>
      </c>
      <c r="C247" s="72" t="e">
        <f>#REF!</f>
        <v>#REF!</v>
      </c>
      <c r="D247" s="54" t="e">
        <f>#REF!</f>
        <v>#REF!</v>
      </c>
      <c r="E247" s="67" t="e">
        <f>#REF!</f>
        <v>#REF!</v>
      </c>
      <c r="F247" s="67" t="e">
        <f>#REF!</f>
        <v>#REF!</v>
      </c>
      <c r="G247" s="67" t="e">
        <f>#REF!</f>
        <v>#REF!</v>
      </c>
      <c r="H247" s="24"/>
      <c r="I247" s="3" t="e">
        <f>#REF!</f>
        <v>#REF!</v>
      </c>
      <c r="J247" s="4" t="e">
        <f>#REF!</f>
        <v>#REF!</v>
      </c>
      <c r="K247" s="24"/>
      <c r="L247" s="54" t="e">
        <f>#REF!</f>
        <v>#REF!</v>
      </c>
      <c r="M247" s="24"/>
      <c r="N247" s="54" t="e">
        <f>#REF!</f>
        <v>#REF!</v>
      </c>
      <c r="P247" s="54"/>
    </row>
    <row r="248" spans="2:16" x14ac:dyDescent="0.25">
      <c r="B248" s="62" t="e">
        <f>#REF!</f>
        <v>#REF!</v>
      </c>
      <c r="C248" s="72" t="e">
        <f>#REF!</f>
        <v>#REF!</v>
      </c>
      <c r="D248" s="54" t="e">
        <f>#REF!</f>
        <v>#REF!</v>
      </c>
      <c r="E248" s="67" t="e">
        <f>#REF!</f>
        <v>#REF!</v>
      </c>
      <c r="F248" s="67" t="e">
        <f>#REF!</f>
        <v>#REF!</v>
      </c>
      <c r="G248" s="67" t="e">
        <f>#REF!</f>
        <v>#REF!</v>
      </c>
      <c r="H248" s="24"/>
      <c r="I248" s="3" t="e">
        <f>#REF!</f>
        <v>#REF!</v>
      </c>
      <c r="J248" s="4" t="e">
        <f>#REF!</f>
        <v>#REF!</v>
      </c>
      <c r="K248" s="24"/>
      <c r="L248" s="54" t="e">
        <f>#REF!</f>
        <v>#REF!</v>
      </c>
      <c r="M248" s="24"/>
      <c r="N248" s="54" t="e">
        <f>#REF!</f>
        <v>#REF!</v>
      </c>
      <c r="P248" s="54"/>
    </row>
    <row r="249" spans="2:16" x14ac:dyDescent="0.25">
      <c r="B249" s="62" t="e">
        <f>#REF!</f>
        <v>#REF!</v>
      </c>
      <c r="C249" s="72" t="e">
        <f>#REF!</f>
        <v>#REF!</v>
      </c>
      <c r="D249" s="54" t="e">
        <f>#REF!</f>
        <v>#REF!</v>
      </c>
      <c r="E249" s="67" t="e">
        <f>#REF!</f>
        <v>#REF!</v>
      </c>
      <c r="F249" s="67" t="e">
        <f>#REF!</f>
        <v>#REF!</v>
      </c>
      <c r="G249" s="67" t="e">
        <f>#REF!</f>
        <v>#REF!</v>
      </c>
      <c r="H249" s="24"/>
      <c r="I249" s="3" t="e">
        <f>#REF!</f>
        <v>#REF!</v>
      </c>
      <c r="J249" s="4" t="e">
        <f>#REF!</f>
        <v>#REF!</v>
      </c>
      <c r="K249" s="24"/>
      <c r="L249" s="54" t="e">
        <f>#REF!</f>
        <v>#REF!</v>
      </c>
      <c r="M249" s="24"/>
      <c r="N249" s="54" t="e">
        <f>#REF!</f>
        <v>#REF!</v>
      </c>
      <c r="P249" s="54"/>
    </row>
    <row r="250" spans="2:16" x14ac:dyDescent="0.25">
      <c r="B250" s="62" t="e">
        <f>#REF!</f>
        <v>#REF!</v>
      </c>
      <c r="C250" s="72" t="e">
        <f>#REF!</f>
        <v>#REF!</v>
      </c>
      <c r="D250" s="54" t="e">
        <f>#REF!</f>
        <v>#REF!</v>
      </c>
      <c r="E250" s="67" t="e">
        <f>#REF!</f>
        <v>#REF!</v>
      </c>
      <c r="F250" s="67" t="e">
        <f>#REF!</f>
        <v>#REF!</v>
      </c>
      <c r="G250" s="67" t="e">
        <f>#REF!</f>
        <v>#REF!</v>
      </c>
      <c r="H250" s="24"/>
      <c r="I250" s="3" t="e">
        <f>#REF!</f>
        <v>#REF!</v>
      </c>
      <c r="J250" s="4" t="e">
        <f>#REF!</f>
        <v>#REF!</v>
      </c>
      <c r="K250" s="24"/>
      <c r="L250" s="54" t="e">
        <f>#REF!</f>
        <v>#REF!</v>
      </c>
      <c r="M250" s="24"/>
      <c r="N250" s="54" t="e">
        <f>#REF!</f>
        <v>#REF!</v>
      </c>
      <c r="P250" s="54"/>
    </row>
    <row r="251" spans="2:16" x14ac:dyDescent="0.25">
      <c r="B251" s="62" t="e">
        <f>#REF!</f>
        <v>#REF!</v>
      </c>
      <c r="C251" s="72" t="e">
        <f>#REF!</f>
        <v>#REF!</v>
      </c>
      <c r="D251" s="54" t="e">
        <f>#REF!</f>
        <v>#REF!</v>
      </c>
      <c r="E251" s="67" t="e">
        <f>#REF!</f>
        <v>#REF!</v>
      </c>
      <c r="F251" s="67" t="e">
        <f>#REF!</f>
        <v>#REF!</v>
      </c>
      <c r="G251" s="67" t="e">
        <f>#REF!</f>
        <v>#REF!</v>
      </c>
      <c r="H251" s="24"/>
      <c r="I251" s="3" t="e">
        <f>#REF!</f>
        <v>#REF!</v>
      </c>
      <c r="J251" s="4" t="e">
        <f>#REF!</f>
        <v>#REF!</v>
      </c>
      <c r="K251" s="24"/>
      <c r="L251" s="54" t="e">
        <f>#REF!</f>
        <v>#REF!</v>
      </c>
      <c r="M251" s="24"/>
      <c r="N251" s="54" t="e">
        <f>#REF!</f>
        <v>#REF!</v>
      </c>
      <c r="P251" s="54"/>
    </row>
    <row r="252" spans="2:16" x14ac:dyDescent="0.25">
      <c r="B252" s="62" t="e">
        <f>#REF!</f>
        <v>#REF!</v>
      </c>
      <c r="C252" s="72" t="e">
        <f>#REF!</f>
        <v>#REF!</v>
      </c>
      <c r="D252" s="54" t="e">
        <f>#REF!</f>
        <v>#REF!</v>
      </c>
      <c r="E252" s="67" t="e">
        <f>#REF!</f>
        <v>#REF!</v>
      </c>
      <c r="F252" s="67" t="e">
        <f>#REF!</f>
        <v>#REF!</v>
      </c>
      <c r="G252" s="67" t="e">
        <f>#REF!</f>
        <v>#REF!</v>
      </c>
      <c r="H252" s="24"/>
      <c r="I252" s="3" t="e">
        <f>#REF!</f>
        <v>#REF!</v>
      </c>
      <c r="J252" s="4" t="e">
        <f>#REF!</f>
        <v>#REF!</v>
      </c>
      <c r="K252" s="24"/>
      <c r="L252" s="54" t="e">
        <f>#REF!</f>
        <v>#REF!</v>
      </c>
      <c r="M252" s="24"/>
      <c r="N252" s="54" t="e">
        <f>#REF!</f>
        <v>#REF!</v>
      </c>
      <c r="P252" s="54"/>
    </row>
    <row r="253" spans="2:16" x14ac:dyDescent="0.25">
      <c r="B253" s="62" t="e">
        <f>#REF!</f>
        <v>#REF!</v>
      </c>
      <c r="C253" s="72" t="e">
        <f>#REF!</f>
        <v>#REF!</v>
      </c>
      <c r="D253" s="54" t="e">
        <f>#REF!</f>
        <v>#REF!</v>
      </c>
      <c r="E253" s="67" t="e">
        <f>#REF!</f>
        <v>#REF!</v>
      </c>
      <c r="F253" s="67" t="e">
        <f>#REF!</f>
        <v>#REF!</v>
      </c>
      <c r="G253" s="67" t="e">
        <f>#REF!</f>
        <v>#REF!</v>
      </c>
      <c r="H253" s="24"/>
      <c r="I253" s="3" t="e">
        <f>#REF!</f>
        <v>#REF!</v>
      </c>
      <c r="J253" s="4" t="e">
        <f>#REF!</f>
        <v>#REF!</v>
      </c>
      <c r="K253" s="24"/>
      <c r="L253" s="54" t="e">
        <f>#REF!</f>
        <v>#REF!</v>
      </c>
      <c r="M253" s="24"/>
      <c r="N253" s="54" t="e">
        <f>#REF!</f>
        <v>#REF!</v>
      </c>
      <c r="P253" s="54"/>
    </row>
    <row r="254" spans="2:16" x14ac:dyDescent="0.25">
      <c r="B254" s="66" t="e">
        <f>#REF!</f>
        <v>#REF!</v>
      </c>
      <c r="C254" s="47" t="e">
        <f>#REF!</f>
        <v>#REF!</v>
      </c>
      <c r="D254" s="49" t="e">
        <f>#REF!</f>
        <v>#REF!</v>
      </c>
      <c r="E254" s="48" t="e">
        <f>#REF!</f>
        <v>#REF!</v>
      </c>
      <c r="F254" s="48" t="e">
        <f>#REF!</f>
        <v>#REF!</v>
      </c>
      <c r="G254" s="48" t="e">
        <f>#REF!</f>
        <v>#REF!</v>
      </c>
      <c r="H254" s="24"/>
      <c r="I254" s="46" t="e">
        <f>#REF!</f>
        <v>#REF!</v>
      </c>
      <c r="J254" s="60" t="e">
        <f>#REF!</f>
        <v>#REF!</v>
      </c>
      <c r="K254" s="24"/>
      <c r="L254" s="45" t="e">
        <f>#REF!</f>
        <v>#REF!</v>
      </c>
      <c r="M254" s="24"/>
      <c r="N254" s="45" t="e">
        <f>#REF!</f>
        <v>#REF!</v>
      </c>
      <c r="P254" s="45"/>
    </row>
    <row r="255" spans="2:16" x14ac:dyDescent="0.25">
      <c r="B255" s="66" t="e">
        <f>#REF!</f>
        <v>#REF!</v>
      </c>
      <c r="C255" s="47" t="e">
        <f>#REF!</f>
        <v>#REF!</v>
      </c>
      <c r="D255" s="49" t="e">
        <f>#REF!</f>
        <v>#REF!</v>
      </c>
      <c r="E255" s="48" t="e">
        <f>#REF!</f>
        <v>#REF!</v>
      </c>
      <c r="F255" s="48" t="e">
        <f>#REF!</f>
        <v>#REF!</v>
      </c>
      <c r="G255" s="48" t="e">
        <f>#REF!</f>
        <v>#REF!</v>
      </c>
      <c r="H255" s="24"/>
      <c r="I255" s="46" t="e">
        <f>#REF!</f>
        <v>#REF!</v>
      </c>
      <c r="J255" s="60" t="e">
        <f>#REF!</f>
        <v>#REF!</v>
      </c>
      <c r="K255" s="24"/>
      <c r="L255" s="45" t="e">
        <f>#REF!</f>
        <v>#REF!</v>
      </c>
      <c r="M255" s="24"/>
      <c r="N255" s="45" t="e">
        <f>#REF!</f>
        <v>#REF!</v>
      </c>
      <c r="P255" s="45"/>
    </row>
    <row r="256" spans="2:16" x14ac:dyDescent="0.25">
      <c r="B256" s="66" t="e">
        <f>#REF!</f>
        <v>#REF!</v>
      </c>
      <c r="C256" s="47" t="e">
        <f>#REF!</f>
        <v>#REF!</v>
      </c>
      <c r="D256" s="49" t="e">
        <f>#REF!</f>
        <v>#REF!</v>
      </c>
      <c r="E256" s="48" t="e">
        <f>#REF!</f>
        <v>#REF!</v>
      </c>
      <c r="F256" s="48" t="e">
        <f>#REF!</f>
        <v>#REF!</v>
      </c>
      <c r="G256" s="48" t="e">
        <f>#REF!</f>
        <v>#REF!</v>
      </c>
      <c r="H256" s="24"/>
      <c r="I256" s="46" t="e">
        <f>#REF!</f>
        <v>#REF!</v>
      </c>
      <c r="J256" s="60" t="e">
        <f>#REF!</f>
        <v>#REF!</v>
      </c>
      <c r="K256" s="24"/>
      <c r="L256" s="45" t="e">
        <f>#REF!</f>
        <v>#REF!</v>
      </c>
      <c r="M256" s="24"/>
      <c r="N256" s="45" t="e">
        <f>#REF!</f>
        <v>#REF!</v>
      </c>
      <c r="P256" s="45"/>
    </row>
    <row r="257" spans="2:16" x14ac:dyDescent="0.25">
      <c r="B257" s="62" t="e">
        <f>#REF!</f>
        <v>#REF!</v>
      </c>
      <c r="C257" s="20" t="e">
        <f>#REF!</f>
        <v>#REF!</v>
      </c>
      <c r="D257" s="25" t="e">
        <f>#REF!</f>
        <v>#REF!</v>
      </c>
      <c r="E257" s="67" t="e">
        <f>#REF!</f>
        <v>#REF!</v>
      </c>
      <c r="F257" s="67" t="e">
        <f>#REF!</f>
        <v>#REF!</v>
      </c>
      <c r="G257" s="67" t="e">
        <f>#REF!</f>
        <v>#REF!</v>
      </c>
      <c r="H257" s="24"/>
      <c r="I257" s="3" t="e">
        <f>#REF!</f>
        <v>#REF!</v>
      </c>
      <c r="J257" s="4" t="e">
        <f>#REF!</f>
        <v>#REF!</v>
      </c>
      <c r="K257" s="24"/>
      <c r="L257" s="25" t="e">
        <f>#REF!</f>
        <v>#REF!</v>
      </c>
      <c r="M257" s="24"/>
      <c r="N257" s="25" t="e">
        <f>#REF!</f>
        <v>#REF!</v>
      </c>
      <c r="P257" s="25"/>
    </row>
    <row r="258" spans="2:16" ht="39.950000000000003" customHeight="1" x14ac:dyDescent="0.25">
      <c r="B258" s="28" t="e">
        <f>#REF!</f>
        <v>#REF!</v>
      </c>
      <c r="C258" s="29" t="e">
        <f>#REF!</f>
        <v>#REF!</v>
      </c>
      <c r="D258" s="28" t="e">
        <f>#REF!</f>
        <v>#REF!</v>
      </c>
      <c r="E258" s="28" t="e">
        <f>#REF!</f>
        <v>#REF!</v>
      </c>
      <c r="F258" s="28"/>
      <c r="G258" s="28"/>
      <c r="H258" s="86"/>
      <c r="I258" s="30" t="e">
        <f>#REF!</f>
        <v>#REF!</v>
      </c>
      <c r="J258" s="31" t="e">
        <f>#REF!</f>
        <v>#REF!</v>
      </c>
      <c r="K258" s="86"/>
      <c r="L258" s="28"/>
      <c r="M258" s="21"/>
      <c r="N258" s="28"/>
      <c r="P258" s="28"/>
    </row>
    <row r="259" spans="2:16" x14ac:dyDescent="0.25">
      <c r="B259" s="66" t="e">
        <f>#REF!</f>
        <v>#REF!</v>
      </c>
      <c r="C259" s="47" t="e">
        <f>#REF!</f>
        <v>#REF!</v>
      </c>
      <c r="D259" s="49" t="e">
        <f>#REF!</f>
        <v>#REF!</v>
      </c>
      <c r="E259" s="48" t="e">
        <f>#REF!</f>
        <v>#REF!</v>
      </c>
      <c r="F259" s="48" t="e">
        <f>#REF!</f>
        <v>#REF!</v>
      </c>
      <c r="G259" s="48" t="e">
        <f>#REF!</f>
        <v>#REF!</v>
      </c>
      <c r="H259" s="24"/>
      <c r="I259" s="46" t="e">
        <f>#REF!</f>
        <v>#REF!</v>
      </c>
      <c r="J259" s="60" t="e">
        <f>#REF!</f>
        <v>#REF!</v>
      </c>
      <c r="K259" s="24"/>
      <c r="L259" s="45" t="e">
        <f>#REF!</f>
        <v>#REF!</v>
      </c>
      <c r="M259" s="24"/>
      <c r="N259" s="45" t="e">
        <f>#REF!</f>
        <v>#REF!</v>
      </c>
      <c r="P259" s="45"/>
    </row>
    <row r="260" spans="2:16" x14ac:dyDescent="0.25">
      <c r="B260" s="66" t="e">
        <f>#REF!</f>
        <v>#REF!</v>
      </c>
      <c r="C260" s="47" t="e">
        <f>#REF!</f>
        <v>#REF!</v>
      </c>
      <c r="D260" s="49" t="e">
        <f>#REF!</f>
        <v>#REF!</v>
      </c>
      <c r="E260" s="48" t="e">
        <f>#REF!</f>
        <v>#REF!</v>
      </c>
      <c r="F260" s="48" t="e">
        <f>#REF!</f>
        <v>#REF!</v>
      </c>
      <c r="G260" s="48" t="e">
        <f>#REF!</f>
        <v>#REF!</v>
      </c>
      <c r="H260" s="24"/>
      <c r="I260" s="46" t="e">
        <f>#REF!</f>
        <v>#REF!</v>
      </c>
      <c r="J260" s="60" t="e">
        <f>#REF!</f>
        <v>#REF!</v>
      </c>
      <c r="K260" s="24"/>
      <c r="L260" s="45" t="e">
        <f>#REF!</f>
        <v>#REF!</v>
      </c>
      <c r="M260" s="24"/>
      <c r="N260" s="45" t="e">
        <f>#REF!</f>
        <v>#REF!</v>
      </c>
      <c r="P260" s="45"/>
    </row>
    <row r="261" spans="2:16" x14ac:dyDescent="0.25">
      <c r="B261" s="66" t="e">
        <f>#REF!</f>
        <v>#REF!</v>
      </c>
      <c r="C261" s="47" t="e">
        <f>#REF!</f>
        <v>#REF!</v>
      </c>
      <c r="D261" s="49" t="e">
        <f>#REF!</f>
        <v>#REF!</v>
      </c>
      <c r="E261" s="48" t="e">
        <f>#REF!</f>
        <v>#REF!</v>
      </c>
      <c r="F261" s="48" t="e">
        <f>#REF!</f>
        <v>#REF!</v>
      </c>
      <c r="G261" s="48" t="e">
        <f>#REF!</f>
        <v>#REF!</v>
      </c>
      <c r="H261" s="24"/>
      <c r="I261" s="46" t="e">
        <f>#REF!</f>
        <v>#REF!</v>
      </c>
      <c r="J261" s="60" t="e">
        <f>#REF!</f>
        <v>#REF!</v>
      </c>
      <c r="K261" s="24"/>
      <c r="L261" s="45" t="e">
        <f>#REF!</f>
        <v>#REF!</v>
      </c>
      <c r="M261" s="24"/>
      <c r="N261" s="45" t="e">
        <f>#REF!</f>
        <v>#REF!</v>
      </c>
      <c r="P261" s="45"/>
    </row>
    <row r="262" spans="2:16" x14ac:dyDescent="0.25">
      <c r="B262" s="66" t="e">
        <f>#REF!</f>
        <v>#REF!</v>
      </c>
      <c r="C262" s="47" t="e">
        <f>#REF!</f>
        <v>#REF!</v>
      </c>
      <c r="D262" s="49" t="e">
        <f>#REF!</f>
        <v>#REF!</v>
      </c>
      <c r="E262" s="48" t="e">
        <f>#REF!</f>
        <v>#REF!</v>
      </c>
      <c r="F262" s="48" t="e">
        <f>#REF!</f>
        <v>#REF!</v>
      </c>
      <c r="G262" s="48" t="e">
        <f>#REF!</f>
        <v>#REF!</v>
      </c>
      <c r="H262" s="24"/>
      <c r="I262" s="46" t="e">
        <f>#REF!</f>
        <v>#REF!</v>
      </c>
      <c r="J262" s="60" t="e">
        <f>#REF!</f>
        <v>#REF!</v>
      </c>
      <c r="K262" s="24"/>
      <c r="L262" s="45" t="e">
        <f>#REF!</f>
        <v>#REF!</v>
      </c>
      <c r="M262" s="24"/>
      <c r="N262" s="45" t="e">
        <f>#REF!</f>
        <v>#REF!</v>
      </c>
      <c r="P262" s="45"/>
    </row>
    <row r="263" spans="2:16" x14ac:dyDescent="0.25">
      <c r="B263" s="66" t="e">
        <f>#REF!</f>
        <v>#REF!</v>
      </c>
      <c r="C263" s="47" t="e">
        <f>#REF!</f>
        <v>#REF!</v>
      </c>
      <c r="D263" s="49" t="e">
        <f>#REF!</f>
        <v>#REF!</v>
      </c>
      <c r="E263" s="48" t="e">
        <f>#REF!</f>
        <v>#REF!</v>
      </c>
      <c r="F263" s="48" t="e">
        <f>#REF!</f>
        <v>#REF!</v>
      </c>
      <c r="G263" s="48" t="e">
        <f>#REF!</f>
        <v>#REF!</v>
      </c>
      <c r="H263" s="24"/>
      <c r="I263" s="46" t="e">
        <f>#REF!</f>
        <v>#REF!</v>
      </c>
      <c r="J263" s="60" t="e">
        <f>#REF!</f>
        <v>#REF!</v>
      </c>
      <c r="K263" s="24"/>
      <c r="L263" s="45" t="e">
        <f>#REF!</f>
        <v>#REF!</v>
      </c>
      <c r="M263" s="24"/>
      <c r="N263" s="45" t="e">
        <f>#REF!</f>
        <v>#REF!</v>
      </c>
      <c r="P263" s="45"/>
    </row>
    <row r="264" spans="2:16" x14ac:dyDescent="0.25">
      <c r="B264" s="65" t="e">
        <f>#REF!</f>
        <v>#REF!</v>
      </c>
      <c r="C264" s="74" t="e">
        <f>#REF!</f>
        <v>#REF!</v>
      </c>
      <c r="D264" s="37" t="e">
        <f>#REF!</f>
        <v>#REF!</v>
      </c>
      <c r="E264" s="71" t="e">
        <f>#REF!</f>
        <v>#REF!</v>
      </c>
      <c r="F264" s="71" t="e">
        <f>#REF!</f>
        <v>#REF!</v>
      </c>
      <c r="G264" s="71" t="e">
        <f>#REF!</f>
        <v>#REF!</v>
      </c>
      <c r="H264" s="24"/>
      <c r="I264" s="40" t="e">
        <f>#REF!</f>
        <v>#REF!</v>
      </c>
      <c r="J264" s="39" t="e">
        <f>#REF!</f>
        <v>#REF!</v>
      </c>
      <c r="K264" s="24"/>
      <c r="L264" s="37" t="e">
        <f>#REF!</f>
        <v>#REF!</v>
      </c>
      <c r="M264" s="24"/>
      <c r="N264" s="37" t="e">
        <f>#REF!</f>
        <v>#REF!</v>
      </c>
      <c r="P264" s="37"/>
    </row>
    <row r="265" spans="2:16" x14ac:dyDescent="0.25">
      <c r="B265" s="62" t="e">
        <f>#REF!</f>
        <v>#REF!</v>
      </c>
      <c r="C265" s="72" t="e">
        <f>#REF!</f>
        <v>#REF!</v>
      </c>
      <c r="D265" s="54" t="e">
        <f>#REF!</f>
        <v>#REF!</v>
      </c>
      <c r="E265" s="67" t="e">
        <f>#REF!</f>
        <v>#REF!</v>
      </c>
      <c r="F265" s="67" t="e">
        <f>#REF!</f>
        <v>#REF!</v>
      </c>
      <c r="G265" s="67" t="e">
        <f>#REF!</f>
        <v>#REF!</v>
      </c>
      <c r="H265" s="24"/>
      <c r="I265" s="3" t="e">
        <f>#REF!</f>
        <v>#REF!</v>
      </c>
      <c r="J265" s="4" t="e">
        <f>#REF!</f>
        <v>#REF!</v>
      </c>
      <c r="K265" s="24"/>
      <c r="L265" s="54" t="e">
        <f>#REF!</f>
        <v>#REF!</v>
      </c>
      <c r="M265" s="24"/>
      <c r="N265" s="54" t="e">
        <f>#REF!</f>
        <v>#REF!</v>
      </c>
      <c r="P265" s="54"/>
    </row>
    <row r="266" spans="2:16" x14ac:dyDescent="0.25">
      <c r="B266" s="62" t="e">
        <f>#REF!</f>
        <v>#REF!</v>
      </c>
      <c r="C266" s="72" t="e">
        <f>#REF!</f>
        <v>#REF!</v>
      </c>
      <c r="D266" s="54" t="e">
        <f>#REF!</f>
        <v>#REF!</v>
      </c>
      <c r="E266" s="67" t="e">
        <f>#REF!</f>
        <v>#REF!</v>
      </c>
      <c r="F266" s="67" t="e">
        <f>#REF!</f>
        <v>#REF!</v>
      </c>
      <c r="G266" s="67" t="e">
        <f>#REF!</f>
        <v>#REF!</v>
      </c>
      <c r="H266" s="24"/>
      <c r="I266" s="3" t="e">
        <f>#REF!</f>
        <v>#REF!</v>
      </c>
      <c r="J266" s="4" t="e">
        <f>#REF!</f>
        <v>#REF!</v>
      </c>
      <c r="K266" s="24"/>
      <c r="L266" s="54" t="e">
        <f>#REF!</f>
        <v>#REF!</v>
      </c>
      <c r="M266" s="24"/>
      <c r="N266" s="54" t="e">
        <f>#REF!</f>
        <v>#REF!</v>
      </c>
      <c r="P266" s="54"/>
    </row>
    <row r="267" spans="2:16" x14ac:dyDescent="0.25">
      <c r="B267" s="78" t="e">
        <f>#REF!</f>
        <v>#REF!</v>
      </c>
      <c r="C267" s="77" t="e">
        <f>#REF!</f>
        <v>#REF!</v>
      </c>
      <c r="D267" s="75" t="e">
        <f>#REF!</f>
        <v>#REF!</v>
      </c>
      <c r="E267" s="80" t="e">
        <f>#REF!</f>
        <v>#REF!</v>
      </c>
      <c r="F267" s="80" t="e">
        <f>#REF!</f>
        <v>#REF!</v>
      </c>
      <c r="G267" s="80" t="e">
        <f>#REF!</f>
        <v>#REF!</v>
      </c>
      <c r="H267" s="24"/>
      <c r="I267" s="3" t="e">
        <f>#REF!</f>
        <v>#REF!</v>
      </c>
      <c r="J267" s="4" t="e">
        <f>#REF!</f>
        <v>#REF!</v>
      </c>
      <c r="K267" s="24"/>
      <c r="L267" s="75" t="e">
        <f>#REF!</f>
        <v>#REF!</v>
      </c>
      <c r="M267" s="24"/>
      <c r="N267" s="75" t="e">
        <f>#REF!</f>
        <v>#REF!</v>
      </c>
      <c r="P267" s="75"/>
    </row>
    <row r="268" spans="2:16" x14ac:dyDescent="0.25">
      <c r="B268" s="85" t="e">
        <f>#REF!</f>
        <v>#REF!</v>
      </c>
      <c r="C268" s="83" t="e">
        <f>#REF!</f>
        <v>#REF!</v>
      </c>
      <c r="D268" s="76" t="e">
        <f>#REF!</f>
        <v>#REF!</v>
      </c>
      <c r="E268" s="84" t="e">
        <f>#REF!</f>
        <v>#REF!</v>
      </c>
      <c r="F268" s="84" t="e">
        <f>#REF!</f>
        <v>#REF!</v>
      </c>
      <c r="G268" s="84" t="e">
        <f>#REF!</f>
        <v>#REF!</v>
      </c>
      <c r="H268" s="24"/>
      <c r="I268" s="12" t="e">
        <f>#REF!</f>
        <v>#REF!</v>
      </c>
      <c r="J268" s="5" t="e">
        <f>#REF!</f>
        <v>#REF!</v>
      </c>
      <c r="K268" s="24"/>
      <c r="L268" s="76" t="e">
        <f>#REF!</f>
        <v>#REF!</v>
      </c>
      <c r="M268" s="24"/>
      <c r="N268" s="76" t="e">
        <f>#REF!</f>
        <v>#REF!</v>
      </c>
      <c r="P268" s="76"/>
    </row>
    <row r="269" spans="2:16" x14ac:dyDescent="0.25">
      <c r="B269" s="32" t="e">
        <f>#REF!</f>
        <v>#REF!</v>
      </c>
      <c r="C269" s="33"/>
      <c r="D269" s="36"/>
      <c r="E269" s="34"/>
      <c r="F269" s="34"/>
      <c r="G269" s="34"/>
      <c r="H269" s="44"/>
      <c r="I269" s="36"/>
      <c r="J269" s="35"/>
      <c r="K269" s="44"/>
      <c r="L269" s="36"/>
      <c r="M269" s="44"/>
      <c r="N269" s="36"/>
      <c r="P269" s="36"/>
    </row>
    <row r="270" spans="2:16" ht="39.950000000000003" customHeight="1" x14ac:dyDescent="0.25">
      <c r="B270" s="28" t="e">
        <f>#REF!</f>
        <v>#REF!</v>
      </c>
      <c r="C270" s="29" t="e">
        <f>#REF!</f>
        <v>#REF!</v>
      </c>
      <c r="D270" s="28" t="e">
        <f>#REF!</f>
        <v>#REF!</v>
      </c>
      <c r="E270" s="28" t="e">
        <f>#REF!</f>
        <v>#REF!</v>
      </c>
      <c r="F270" s="28"/>
      <c r="G270" s="28"/>
      <c r="H270" s="86"/>
      <c r="I270" s="30" t="e">
        <f>#REF!</f>
        <v>#REF!</v>
      </c>
      <c r="J270" s="31" t="e">
        <f>#REF!</f>
        <v>#REF!</v>
      </c>
      <c r="K270" s="86"/>
      <c r="L270" s="28"/>
      <c r="M270" s="21"/>
      <c r="N270" s="28"/>
      <c r="P270" s="28"/>
    </row>
    <row r="271" spans="2:16" x14ac:dyDescent="0.25">
      <c r="B271" s="62" t="e">
        <f>#REF!</f>
        <v>#REF!</v>
      </c>
      <c r="C271" s="72" t="e">
        <f>#REF!</f>
        <v>#REF!</v>
      </c>
      <c r="D271" s="54" t="e">
        <f>#REF!</f>
        <v>#REF!</v>
      </c>
      <c r="E271" s="67" t="e">
        <f>#REF!</f>
        <v>#REF!</v>
      </c>
      <c r="F271" s="67" t="e">
        <f>#REF!</f>
        <v>#REF!</v>
      </c>
      <c r="G271" s="67" t="e">
        <f>#REF!</f>
        <v>#REF!</v>
      </c>
      <c r="H271" s="24"/>
      <c r="I271" s="3" t="e">
        <f>#REF!</f>
        <v>#REF!</v>
      </c>
      <c r="J271" s="4" t="e">
        <f>#REF!</f>
        <v>#REF!</v>
      </c>
      <c r="K271" s="24"/>
      <c r="L271" s="54" t="e">
        <f>#REF!</f>
        <v>#REF!</v>
      </c>
      <c r="M271" s="24"/>
      <c r="N271" s="54" t="e">
        <f>#REF!</f>
        <v>#REF!</v>
      </c>
      <c r="P271" s="54"/>
    </row>
    <row r="272" spans="2:16" x14ac:dyDescent="0.25">
      <c r="B272" s="62" t="e">
        <f>#REF!</f>
        <v>#REF!</v>
      </c>
      <c r="C272" s="72" t="e">
        <f>#REF!</f>
        <v>#REF!</v>
      </c>
      <c r="D272" s="54" t="e">
        <f>#REF!</f>
        <v>#REF!</v>
      </c>
      <c r="E272" s="67" t="e">
        <f>#REF!</f>
        <v>#REF!</v>
      </c>
      <c r="F272" s="67" t="e">
        <f>#REF!</f>
        <v>#REF!</v>
      </c>
      <c r="G272" s="67" t="e">
        <f>#REF!</f>
        <v>#REF!</v>
      </c>
      <c r="H272" s="24"/>
      <c r="I272" s="3" t="e">
        <f>#REF!</f>
        <v>#REF!</v>
      </c>
      <c r="J272" s="4" t="e">
        <f>#REF!</f>
        <v>#REF!</v>
      </c>
      <c r="K272" s="24"/>
      <c r="L272" s="54" t="e">
        <f>#REF!</f>
        <v>#REF!</v>
      </c>
      <c r="M272" s="24"/>
      <c r="N272" s="54" t="e">
        <f>#REF!</f>
        <v>#REF!</v>
      </c>
      <c r="P272" s="54"/>
    </row>
    <row r="273" spans="2:16" x14ac:dyDescent="0.25">
      <c r="B273" s="62" t="e">
        <f>#REF!</f>
        <v>#REF!</v>
      </c>
      <c r="C273" s="72" t="e">
        <f>#REF!</f>
        <v>#REF!</v>
      </c>
      <c r="D273" s="54" t="e">
        <f>#REF!</f>
        <v>#REF!</v>
      </c>
      <c r="E273" s="67" t="e">
        <f>#REF!</f>
        <v>#REF!</v>
      </c>
      <c r="F273" s="67" t="e">
        <f>#REF!</f>
        <v>#REF!</v>
      </c>
      <c r="G273" s="67" t="e">
        <f>#REF!</f>
        <v>#REF!</v>
      </c>
      <c r="H273" s="24"/>
      <c r="I273" s="3" t="e">
        <f>#REF!</f>
        <v>#REF!</v>
      </c>
      <c r="J273" s="4" t="e">
        <f>#REF!</f>
        <v>#REF!</v>
      </c>
      <c r="K273" s="24"/>
      <c r="L273" s="54" t="e">
        <f>#REF!</f>
        <v>#REF!</v>
      </c>
      <c r="M273" s="24"/>
      <c r="N273" s="54" t="e">
        <f>#REF!</f>
        <v>#REF!</v>
      </c>
      <c r="P273" s="54"/>
    </row>
    <row r="274" spans="2:16" x14ac:dyDescent="0.25">
      <c r="B274" s="63" t="e">
        <f>#REF!</f>
        <v>#REF!</v>
      </c>
      <c r="C274" s="73" t="e">
        <f>#REF!</f>
        <v>#REF!</v>
      </c>
      <c r="D274" s="55" t="e">
        <f>#REF!</f>
        <v>#REF!</v>
      </c>
      <c r="E274" s="70" t="e">
        <f>#REF!</f>
        <v>#REF!</v>
      </c>
      <c r="F274" s="70" t="e">
        <f>#REF!</f>
        <v>#REF!</v>
      </c>
      <c r="G274" s="70" t="e">
        <f>#REF!</f>
        <v>#REF!</v>
      </c>
      <c r="H274" s="24"/>
      <c r="I274" s="12" t="e">
        <f>#REF!</f>
        <v>#REF!</v>
      </c>
      <c r="J274" s="5" t="e">
        <f>#REF!</f>
        <v>#REF!</v>
      </c>
      <c r="K274" s="24"/>
      <c r="L274" s="55" t="e">
        <f>#REF!</f>
        <v>#REF!</v>
      </c>
      <c r="M274" s="24"/>
      <c r="N274" s="55" t="e">
        <f>#REF!</f>
        <v>#REF!</v>
      </c>
      <c r="P274" s="55"/>
    </row>
    <row r="275" spans="2:16" ht="39.950000000000003" customHeight="1" x14ac:dyDescent="0.25">
      <c r="B275" s="28" t="e">
        <f>#REF!</f>
        <v>#REF!</v>
      </c>
      <c r="C275" s="29" t="e">
        <f>#REF!</f>
        <v>#REF!</v>
      </c>
      <c r="D275" s="28" t="e">
        <f>#REF!</f>
        <v>#REF!</v>
      </c>
      <c r="E275" s="28" t="e">
        <f>#REF!</f>
        <v>#REF!</v>
      </c>
      <c r="F275" s="28"/>
      <c r="G275" s="28"/>
      <c r="H275" s="86"/>
      <c r="I275" s="30" t="e">
        <f>#REF!</f>
        <v>#REF!</v>
      </c>
      <c r="J275" s="31" t="e">
        <f>#REF!</f>
        <v>#REF!</v>
      </c>
      <c r="K275" s="86"/>
      <c r="L275" s="28"/>
      <c r="M275" s="21"/>
      <c r="N275" s="28"/>
      <c r="P275" s="28"/>
    </row>
    <row r="276" spans="2:16" x14ac:dyDescent="0.25">
      <c r="B276" s="78" t="e">
        <f>#REF!</f>
        <v>#REF!</v>
      </c>
      <c r="C276" s="77" t="e">
        <f>#REF!</f>
        <v>#REF!</v>
      </c>
      <c r="D276" s="75" t="e">
        <f>#REF!</f>
        <v>#REF!</v>
      </c>
      <c r="E276" s="80" t="e">
        <f>#REF!</f>
        <v>#REF!</v>
      </c>
      <c r="F276" s="80" t="e">
        <f>#REF!</f>
        <v>#REF!</v>
      </c>
      <c r="G276" s="80" t="e">
        <f>#REF!</f>
        <v>#REF!</v>
      </c>
      <c r="H276" s="24"/>
      <c r="I276" s="3" t="e">
        <f>#REF!</f>
        <v>#REF!</v>
      </c>
      <c r="J276" s="4" t="e">
        <f>#REF!</f>
        <v>#REF!</v>
      </c>
      <c r="K276" s="24"/>
      <c r="L276" s="75" t="e">
        <f>#REF!</f>
        <v>#REF!</v>
      </c>
      <c r="M276" s="24"/>
      <c r="N276" s="75" t="e">
        <f>#REF!</f>
        <v>#REF!</v>
      </c>
      <c r="P276" s="75"/>
    </row>
    <row r="277" spans="2:16" x14ac:dyDescent="0.25">
      <c r="B277" s="78" t="e">
        <f>#REF!</f>
        <v>#REF!</v>
      </c>
      <c r="C277" s="77" t="e">
        <f>#REF!</f>
        <v>#REF!</v>
      </c>
      <c r="D277" s="75" t="e">
        <f>#REF!</f>
        <v>#REF!</v>
      </c>
      <c r="E277" s="80" t="e">
        <f>#REF!</f>
        <v>#REF!</v>
      </c>
      <c r="F277" s="80" t="e">
        <f>#REF!</f>
        <v>#REF!</v>
      </c>
      <c r="G277" s="80" t="e">
        <f>#REF!</f>
        <v>#REF!</v>
      </c>
      <c r="H277" s="24"/>
      <c r="I277" s="3" t="e">
        <f>#REF!</f>
        <v>#REF!</v>
      </c>
      <c r="J277" s="4" t="e">
        <f>#REF!</f>
        <v>#REF!</v>
      </c>
      <c r="K277" s="24"/>
      <c r="L277" s="75" t="e">
        <f>#REF!</f>
        <v>#REF!</v>
      </c>
      <c r="M277" s="24"/>
      <c r="N277" s="75" t="e">
        <f>#REF!</f>
        <v>#REF!</v>
      </c>
      <c r="P277" s="75"/>
    </row>
    <row r="278" spans="2:16" x14ac:dyDescent="0.25">
      <c r="B278" s="85" t="e">
        <f>#REF!</f>
        <v>#REF!</v>
      </c>
      <c r="C278" s="83" t="e">
        <f>#REF!</f>
        <v>#REF!</v>
      </c>
      <c r="D278" s="76" t="e">
        <f>#REF!</f>
        <v>#REF!</v>
      </c>
      <c r="E278" s="84" t="e">
        <f>#REF!</f>
        <v>#REF!</v>
      </c>
      <c r="F278" s="84" t="e">
        <f>#REF!</f>
        <v>#REF!</v>
      </c>
      <c r="G278" s="84" t="e">
        <f>#REF!</f>
        <v>#REF!</v>
      </c>
      <c r="H278" s="24"/>
      <c r="I278" s="12" t="e">
        <f>#REF!</f>
        <v>#REF!</v>
      </c>
      <c r="J278" s="5" t="e">
        <f>#REF!</f>
        <v>#REF!</v>
      </c>
      <c r="K278" s="24"/>
      <c r="L278" s="76" t="e">
        <f>#REF!</f>
        <v>#REF!</v>
      </c>
      <c r="M278" s="24"/>
      <c r="N278" s="76" t="e">
        <f>#REF!</f>
        <v>#REF!</v>
      </c>
      <c r="P278" s="76"/>
    </row>
    <row r="279" spans="2:16" ht="39.950000000000003" customHeight="1" x14ac:dyDescent="0.25">
      <c r="B279" s="28" t="e">
        <f>#REF!</f>
        <v>#REF!</v>
      </c>
      <c r="C279" s="29" t="e">
        <f>#REF!</f>
        <v>#REF!</v>
      </c>
      <c r="D279" s="28"/>
      <c r="E279" s="28"/>
      <c r="F279" s="28"/>
      <c r="G279" s="28"/>
      <c r="H279" s="86"/>
      <c r="I279" s="30" t="e">
        <f>#REF!</f>
        <v>#REF!</v>
      </c>
      <c r="J279" s="31" t="e">
        <f>#REF!</f>
        <v>#REF!</v>
      </c>
      <c r="K279" s="86"/>
      <c r="L279" s="28"/>
      <c r="M279" s="21"/>
      <c r="N279" s="28"/>
      <c r="P279" s="28"/>
    </row>
    <row r="280" spans="2:16" x14ac:dyDescent="0.25">
      <c r="B280" s="62" t="e">
        <f>#REF!</f>
        <v>#REF!</v>
      </c>
      <c r="C280" s="72" t="e">
        <f>#REF!</f>
        <v>#REF!</v>
      </c>
      <c r="D280" s="54" t="e">
        <f>#REF!</f>
        <v>#REF!</v>
      </c>
      <c r="E280" s="67" t="e">
        <f>#REF!</f>
        <v>#REF!</v>
      </c>
      <c r="F280" s="67" t="e">
        <f>#REF!</f>
        <v>#REF!</v>
      </c>
      <c r="G280" s="67" t="e">
        <f>#REF!</f>
        <v>#REF!</v>
      </c>
      <c r="H280" s="24"/>
      <c r="I280" s="3" t="e">
        <f>#REF!</f>
        <v>#REF!</v>
      </c>
      <c r="J280" s="4" t="e">
        <f>#REF!</f>
        <v>#REF!</v>
      </c>
      <c r="K280" s="24"/>
      <c r="L280" s="54" t="e">
        <f>#REF!</f>
        <v>#REF!</v>
      </c>
      <c r="M280" s="24"/>
      <c r="N280" s="54" t="e">
        <f>#REF!</f>
        <v>#REF!</v>
      </c>
      <c r="P280" s="54"/>
    </row>
    <row r="281" spans="2:16" x14ac:dyDescent="0.25">
      <c r="B281" s="65" t="e">
        <f>#REF!</f>
        <v>#REF!</v>
      </c>
      <c r="C281" s="74" t="e">
        <f>#REF!</f>
        <v>#REF!</v>
      </c>
      <c r="D281" s="37" t="e">
        <f>#REF!</f>
        <v>#REF!</v>
      </c>
      <c r="E281" s="71" t="e">
        <f>#REF!</f>
        <v>#REF!</v>
      </c>
      <c r="F281" s="71" t="e">
        <f>#REF!</f>
        <v>#REF!</v>
      </c>
      <c r="G281" s="71" t="e">
        <f>#REF!</f>
        <v>#REF!</v>
      </c>
      <c r="H281" s="24"/>
      <c r="I281" s="40" t="e">
        <f>#REF!</f>
        <v>#REF!</v>
      </c>
      <c r="J281" s="39" t="e">
        <f>#REF!</f>
        <v>#REF!</v>
      </c>
      <c r="K281" s="24"/>
      <c r="L281" s="37" t="e">
        <f>#REF!</f>
        <v>#REF!</v>
      </c>
      <c r="M281" s="24"/>
      <c r="N281" s="37" t="e">
        <f>#REF!</f>
        <v>#REF!</v>
      </c>
      <c r="P281" s="37"/>
    </row>
    <row r="282" spans="2:16" x14ac:dyDescent="0.25">
      <c r="N282" s="10"/>
    </row>
    <row r="283" spans="2:16" x14ac:dyDescent="0.25">
      <c r="N283" s="10"/>
    </row>
    <row r="284" spans="2:16" x14ac:dyDescent="0.25">
      <c r="N284" s="10"/>
    </row>
    <row r="285" spans="2:16" x14ac:dyDescent="0.25">
      <c r="N285" s="10"/>
    </row>
    <row r="286" spans="2:16" x14ac:dyDescent="0.25">
      <c r="N286" s="10"/>
    </row>
    <row r="287" spans="2:16" x14ac:dyDescent="0.25">
      <c r="N287" s="10"/>
    </row>
    <row r="288" spans="2:16" x14ac:dyDescent="0.25">
      <c r="N288" s="10"/>
    </row>
    <row r="289" spans="14:14" x14ac:dyDescent="0.25">
      <c r="N289" s="10"/>
    </row>
    <row r="290" spans="14:14" x14ac:dyDescent="0.25">
      <c r="N290" s="10"/>
    </row>
    <row r="291" spans="14:14" x14ac:dyDescent="0.25">
      <c r="N291" s="10"/>
    </row>
    <row r="292" spans="14:14" x14ac:dyDescent="0.25">
      <c r="N292" s="10"/>
    </row>
    <row r="293" spans="14:14" x14ac:dyDescent="0.25">
      <c r="N293" s="10"/>
    </row>
    <row r="294" spans="14:14" x14ac:dyDescent="0.25">
      <c r="N294" s="10"/>
    </row>
    <row r="295" spans="14:14" x14ac:dyDescent="0.25">
      <c r="N295" s="10"/>
    </row>
    <row r="296" spans="14:14" x14ac:dyDescent="0.25">
      <c r="N296" s="10"/>
    </row>
    <row r="297" spans="14:14" x14ac:dyDescent="0.25">
      <c r="N297" s="10"/>
    </row>
    <row r="298" spans="14:14" x14ac:dyDescent="0.25">
      <c r="N298" s="10"/>
    </row>
    <row r="299" spans="14:14" x14ac:dyDescent="0.25">
      <c r="N299" s="10"/>
    </row>
    <row r="300" spans="14:14" x14ac:dyDescent="0.25">
      <c r="N300" s="10"/>
    </row>
    <row r="301" spans="14:14" x14ac:dyDescent="0.25">
      <c r="N301" s="10"/>
    </row>
    <row r="302" spans="14:14" x14ac:dyDescent="0.25">
      <c r="N302" s="10"/>
    </row>
    <row r="303" spans="14:14" x14ac:dyDescent="0.25">
      <c r="N303" s="10"/>
    </row>
    <row r="304" spans="14:14" x14ac:dyDescent="0.25">
      <c r="N304" s="10"/>
    </row>
    <row r="305" spans="14:14" x14ac:dyDescent="0.25">
      <c r="N305" s="10"/>
    </row>
    <row r="306" spans="14:14" x14ac:dyDescent="0.25">
      <c r="N306" s="10"/>
    </row>
    <row r="307" spans="14:14" x14ac:dyDescent="0.25">
      <c r="N307" s="10"/>
    </row>
    <row r="308" spans="14:14" x14ac:dyDescent="0.25">
      <c r="N308" s="10"/>
    </row>
    <row r="309" spans="14:14" x14ac:dyDescent="0.25">
      <c r="N309" s="10"/>
    </row>
    <row r="310" spans="14:14" x14ac:dyDescent="0.25">
      <c r="N310" s="10"/>
    </row>
    <row r="311" spans="14:14" x14ac:dyDescent="0.25">
      <c r="N311" s="10"/>
    </row>
    <row r="312" spans="14:14" x14ac:dyDescent="0.25">
      <c r="N312" s="10"/>
    </row>
    <row r="313" spans="14:14" x14ac:dyDescent="0.25">
      <c r="N313" s="10"/>
    </row>
    <row r="314" spans="14:14" x14ac:dyDescent="0.25">
      <c r="N314" s="10"/>
    </row>
    <row r="315" spans="14:14" x14ac:dyDescent="0.25">
      <c r="N315" s="10"/>
    </row>
    <row r="316" spans="14:14" x14ac:dyDescent="0.25">
      <c r="N316" s="10"/>
    </row>
    <row r="317" spans="14:14" x14ac:dyDescent="0.25">
      <c r="N317" s="10"/>
    </row>
    <row r="318" spans="14:14" x14ac:dyDescent="0.25">
      <c r="N318" s="10"/>
    </row>
    <row r="319" spans="14:14" x14ac:dyDescent="0.25">
      <c r="N319" s="10"/>
    </row>
    <row r="320" spans="14:14" x14ac:dyDescent="0.25">
      <c r="N320" s="10"/>
    </row>
    <row r="321" spans="14:14" x14ac:dyDescent="0.25">
      <c r="N321" s="10"/>
    </row>
    <row r="322" spans="14:14" x14ac:dyDescent="0.25">
      <c r="N322" s="10"/>
    </row>
    <row r="323" spans="14:14" x14ac:dyDescent="0.25">
      <c r="N323" s="10"/>
    </row>
    <row r="324" spans="14:14" x14ac:dyDescent="0.25">
      <c r="N324" s="10"/>
    </row>
    <row r="325" spans="14:14" x14ac:dyDescent="0.25">
      <c r="N325" s="10"/>
    </row>
    <row r="326" spans="14:14" x14ac:dyDescent="0.25">
      <c r="N326" s="10"/>
    </row>
    <row r="327" spans="14:14" x14ac:dyDescent="0.25">
      <c r="N327" s="10"/>
    </row>
    <row r="328" spans="14:14" x14ac:dyDescent="0.25">
      <c r="N328" s="10"/>
    </row>
    <row r="329" spans="14:14" x14ac:dyDescent="0.25">
      <c r="N329" s="10"/>
    </row>
    <row r="330" spans="14:14" x14ac:dyDescent="0.25">
      <c r="N330" s="10"/>
    </row>
  </sheetData>
  <autoFilter ref="B7:N268"/>
  <customSheetViews>
    <customSheetView guid="{47FBA493-F750-46BA-9B24-E563C4FA5430}" scale="80" showPageBreaks="1" showGridLines="0" fitToPage="1" printArea="1" hiddenRows="1" view="pageBreakPreview">
      <pane xSplit="2" ySplit="7" topLeftCell="C8" activePane="bottomRight" state="frozen"/>
      <selection pane="bottomRight" activeCell="C17" sqref="B17:C17"/>
      <pageMargins left="0.51181102362204722" right="0.51181102362204722" top="0.41" bottom="0.59" header="0.31496062992125984" footer="0.31496062992125984"/>
      <pageSetup paperSize="8" scale="52" fitToHeight="0" orientation="landscape" r:id="rId1"/>
      <headerFooter>
        <oddFooter>&amp;CPágina &amp;P de &amp;N</oddFooter>
      </headerFooter>
    </customSheetView>
  </customSheetViews>
  <mergeCells count="11">
    <mergeCell ref="P6:P7"/>
    <mergeCell ref="B6:B7"/>
    <mergeCell ref="C6:C7"/>
    <mergeCell ref="D6:D7"/>
    <mergeCell ref="E6:E7"/>
    <mergeCell ref="F6:F7"/>
    <mergeCell ref="D2:N3"/>
    <mergeCell ref="N6:N7"/>
    <mergeCell ref="G6:G7"/>
    <mergeCell ref="I6:J6"/>
    <mergeCell ref="L6:L7"/>
  </mergeCells>
  <pageMargins left="0.51181102362204722" right="0.51181102362204722" top="0.41" bottom="0.59" header="0.31496062992125984" footer="0.31496062992125984"/>
  <pageSetup paperSize="8" scale="71" fitToHeight="0" orientation="landscape" r:id="rId2"/>
  <headerFooter>
    <oddFooter>&amp;CPágina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Fernão Dias</vt:lpstr>
      <vt:lpstr>PLANO DE AÇÃO</vt:lpstr>
      <vt:lpstr>'Fernão Dias'!Area_de_impressao</vt:lpstr>
      <vt:lpstr>'PLANO DE AÇÃO'!Area_de_impressao</vt:lpstr>
      <vt:lpstr>'Fernão Dias'!Titulos_de_impressao</vt:lpstr>
      <vt:lpstr>'PLANO DE AÇÃO'!Titulos_de_impressao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ppereira</dc:creator>
  <cp:lastModifiedBy>Bruno de Sa Matias</cp:lastModifiedBy>
  <cp:lastPrinted>2014-10-02T15:26:19Z</cp:lastPrinted>
  <dcterms:created xsi:type="dcterms:W3CDTF">2012-10-22T12:03:27Z</dcterms:created>
  <dcterms:modified xsi:type="dcterms:W3CDTF">2015-04-01T11:27:24Z</dcterms:modified>
</cp:coreProperties>
</file>