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INF\GEINV\TAC-multas\Planilhas Plano de Ação - para publicação\jan-19\"/>
    </mc:Choice>
  </mc:AlternateContent>
  <bookViews>
    <workbookView xWindow="120" yWindow="60" windowWidth="10200" windowHeight="9240" tabRatio="725"/>
  </bookViews>
  <sheets>
    <sheet name="Concessionária" sheetId="18" r:id="rId1"/>
  </sheets>
  <definedNames>
    <definedName name="_xlnm._FilterDatabase" localSheetId="0" hidden="1">Concessionária!$A$6:$BC$14</definedName>
    <definedName name="_xlnm.Print_Area" localSheetId="0">Concessionária!$A$1:$AZ$28</definedName>
    <definedName name="IMPRI">#REF!</definedName>
    <definedName name="_xlnm.Print_Titles" localSheetId="0">Concessionária!$B:$L,Concessionária!$1:$6</definedName>
  </definedNames>
  <calcPr calcId="152511"/>
</workbook>
</file>

<file path=xl/calcChain.xml><?xml version="1.0" encoding="utf-8"?>
<calcChain xmlns="http://schemas.openxmlformats.org/spreadsheetml/2006/main">
  <c r="AX7" i="18" l="1"/>
  <c r="AX8" i="18"/>
  <c r="AC19" i="18" l="1"/>
  <c r="AB19" i="18" l="1"/>
  <c r="X18" i="18" l="1"/>
  <c r="H7" i="18" l="1"/>
  <c r="AH18" i="18" l="1"/>
  <c r="AI18" i="18"/>
  <c r="AH19" i="18"/>
  <c r="AI19" i="18"/>
  <c r="AE18" i="18"/>
  <c r="AF18" i="18"/>
  <c r="AG18" i="18"/>
  <c r="AE19" i="18"/>
  <c r="AF19" i="18"/>
  <c r="AG19" i="18"/>
  <c r="AD18" i="18"/>
  <c r="R19" i="18"/>
  <c r="R18" i="18"/>
  <c r="AD19" i="18"/>
  <c r="AA19" i="18"/>
  <c r="Z19" i="18"/>
  <c r="Y19" i="18"/>
  <c r="X19" i="18"/>
  <c r="W19" i="18"/>
  <c r="V19" i="18"/>
  <c r="U19" i="18"/>
  <c r="T19" i="18"/>
  <c r="S19" i="18"/>
  <c r="AC18" i="18"/>
  <c r="AB18" i="18"/>
  <c r="AA18" i="18"/>
  <c r="Z18" i="18"/>
  <c r="Y18" i="18"/>
  <c r="W18" i="18"/>
  <c r="V18" i="18"/>
  <c r="U18" i="18"/>
  <c r="T18" i="18"/>
  <c r="S18" i="18"/>
  <c r="R20" i="18" l="1"/>
  <c r="R21" i="18" s="1"/>
  <c r="AA20" i="18"/>
  <c r="AA21" i="18" s="1"/>
  <c r="U20" i="18"/>
  <c r="U21" i="18" s="1"/>
  <c r="X20" i="18"/>
  <c r="X21" i="18" s="1"/>
  <c r="AD20" i="18"/>
  <c r="O27" i="18" l="1"/>
  <c r="R33" i="18" l="1"/>
  <c r="R32" i="18"/>
  <c r="S32" i="18"/>
  <c r="T32" i="18"/>
  <c r="U32" i="18"/>
  <c r="V32" i="18"/>
  <c r="W32" i="18"/>
  <c r="X32" i="18"/>
  <c r="Y32" i="18"/>
  <c r="Z32" i="18"/>
  <c r="AA32" i="18"/>
  <c r="AB32" i="18"/>
  <c r="AC32" i="18"/>
  <c r="AD32" i="18"/>
  <c r="AE32" i="18"/>
  <c r="S33" i="18"/>
  <c r="T33" i="18"/>
  <c r="U33" i="18"/>
  <c r="V33" i="18"/>
  <c r="W33" i="18"/>
  <c r="X33" i="18"/>
  <c r="Y33" i="18"/>
  <c r="Z33" i="18"/>
  <c r="AA33" i="18"/>
  <c r="AB33" i="18"/>
  <c r="AC33" i="18"/>
  <c r="AD33" i="18"/>
  <c r="AE33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S26" i="18"/>
  <c r="T26" i="18"/>
  <c r="U26" i="18"/>
  <c r="V26" i="18"/>
  <c r="W26" i="18"/>
  <c r="X26" i="18"/>
  <c r="Y26" i="18"/>
  <c r="Z26" i="18"/>
  <c r="AA26" i="18"/>
  <c r="AB26" i="18"/>
  <c r="AC26" i="18"/>
  <c r="AD26" i="18"/>
  <c r="AE26" i="18"/>
  <c r="R26" i="18"/>
  <c r="R25" i="18"/>
  <c r="AZ9" i="18"/>
  <c r="AZ11" i="18"/>
  <c r="AZ13" i="18"/>
  <c r="AZ7" i="18"/>
  <c r="AY7" i="18" l="1"/>
  <c r="AA34" i="18"/>
  <c r="AA35" i="18" s="1"/>
  <c r="AA27" i="18"/>
  <c r="AA28" i="18" s="1"/>
  <c r="R27" i="18"/>
  <c r="X34" i="18"/>
  <c r="X35" i="18" s="1"/>
  <c r="AD27" i="18"/>
  <c r="AD28" i="18" s="1"/>
  <c r="R34" i="18"/>
  <c r="R35" i="18" s="1"/>
  <c r="U34" i="18"/>
  <c r="U35" i="18" s="1"/>
  <c r="O28" i="18"/>
  <c r="O34" i="18"/>
  <c r="O35" i="18" s="1"/>
  <c r="AD34" i="18"/>
  <c r="AD35" i="18" s="1"/>
  <c r="R28" i="18"/>
  <c r="X27" i="18"/>
  <c r="X28" i="18" s="1"/>
  <c r="U27" i="18"/>
  <c r="U28" i="18" s="1"/>
  <c r="AY11" i="18" l="1"/>
  <c r="AY13" i="18"/>
  <c r="AY9" i="18"/>
</calcChain>
</file>

<file path=xl/comments1.xml><?xml version="1.0" encoding="utf-8"?>
<comments xmlns="http://schemas.openxmlformats.org/spreadsheetml/2006/main">
  <authors>
    <author>Isabela Soares Machado e Silva</author>
  </authors>
  <commentList>
    <comment ref="K7" authorId="0" shapeId="0">
      <text>
        <r>
          <rPr>
            <b/>
            <sz val="11"/>
            <color indexed="81"/>
            <rFont val="Segoe UI"/>
            <family val="2"/>
          </rPr>
          <t>Resolução nº 5.650 de 17.01.18</t>
        </r>
      </text>
    </comment>
  </commentList>
</comments>
</file>

<file path=xl/sharedStrings.xml><?xml version="1.0" encoding="utf-8"?>
<sst xmlns="http://schemas.openxmlformats.org/spreadsheetml/2006/main" count="167" uniqueCount="68">
  <si>
    <t>Projeto Executivo</t>
  </si>
  <si>
    <t>Licenciamento Ambiental</t>
  </si>
  <si>
    <t>Situação</t>
  </si>
  <si>
    <t>Proposta de Declaração de Utilidade Pública</t>
  </si>
  <si>
    <t>Cronograma Proposto ou Executado</t>
  </si>
  <si>
    <t>km Inicial</t>
  </si>
  <si>
    <t>km Final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</si>
  <si>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</si>
  <si>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</si>
  <si>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</si>
  <si>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</si>
  <si>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</si>
  <si>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</si>
  <si>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</si>
  <si>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</si>
  <si>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</si>
  <si>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</si>
  <si>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JANEIRO</t>
  </si>
  <si>
    <t>FEVEREIRO</t>
  </si>
  <si>
    <t>PREVISTO</t>
  </si>
  <si>
    <t>EXECUTADO</t>
  </si>
  <si>
    <t>APROVADO</t>
  </si>
  <si>
    <t>Duração da obra (dias)</t>
  </si>
  <si>
    <t>Data de Início (dd/mm/aaaa)</t>
  </si>
  <si>
    <t>Data de Conclusão (dd/mm/aaaa)</t>
  </si>
  <si>
    <t>Trimestre 1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</si>
  <si>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</si>
  <si>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</si>
  <si>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</si>
  <si>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</si>
  <si>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</si>
  <si>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</si>
  <si>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</si>
  <si>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</si>
  <si>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</si>
  <si>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</si>
  <si>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Executado</t>
  </si>
  <si>
    <t>Inexecução</t>
  </si>
  <si>
    <t>Trimestre 2</t>
  </si>
  <si>
    <t>DEZ</t>
  </si>
  <si>
    <t>JAN</t>
  </si>
  <si>
    <t>FEV</t>
  </si>
  <si>
    <t>Trimestre 3</t>
  </si>
  <si>
    <t>Trimestre 4</t>
  </si>
  <si>
    <t>Trimestre 5</t>
  </si>
  <si>
    <t xml:space="preserve">% acumulado </t>
  </si>
  <si>
    <t>% Previsto e Executado no TAC</t>
  </si>
  <si>
    <t>% total executado</t>
  </si>
  <si>
    <t>ANO 10 - 2017 (% DE EXECUÇÃO)</t>
  </si>
  <si>
    <t>2018 (% DE EXECUÇÃO)</t>
  </si>
  <si>
    <t>ANO 11 - 2018 (% DE EXECUÇÃO)</t>
  </si>
  <si>
    <t>FIM DO TAC</t>
  </si>
  <si>
    <t>2019 (% DE EXECUÇÃO)</t>
  </si>
  <si>
    <t>ANO 12 - 2019 (% DE EXECUÇÃO)</t>
  </si>
  <si>
    <t>2020 (% DE EXECUÇÃO)</t>
  </si>
  <si>
    <t>Obras Anexo III</t>
  </si>
  <si>
    <t>ACOMPANHAMENTO TRIMESTRAL</t>
  </si>
  <si>
    <t>OBRA 1</t>
  </si>
  <si>
    <t>ANEXO VI - Plano de Ação</t>
  </si>
  <si>
    <t>OBRA 2</t>
  </si>
  <si>
    <t>OBRA 3</t>
  </si>
  <si>
    <t>-</t>
  </si>
  <si>
    <t>Trimestre 6</t>
  </si>
  <si>
    <t>LICENCIADA</t>
  </si>
  <si>
    <t>CONCESSIONÁRIA RODOVIA DO AÇO</t>
  </si>
  <si>
    <t>182+400</t>
  </si>
  <si>
    <t>Duplicação de Paraíba do Sul - km 178 ao km 182+400</t>
  </si>
  <si>
    <t>Execução atualizada até dezembro/2018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</si>
</sst>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[$€]\ * #,##0.00_);_([$€]\ * \(#,##0.00\);_([$€]\ * &quot;-&quot;??_);_(@_)"/>
    <numFmt numFmtId="166" formatCode="_(&quot;R$&quot;\ * #,##0.00_);_(&quot;R$&quot;\ * \(#,##0.00\);_(&quot;R$&quot;\ * &quot;-&quot;??_);_(@_)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name val="Calibri"/>
      <family val="2"/>
      <scheme val="minor"/>
    </font>
    <font>
      <sz val="8"/>
      <color theme="1"/>
      <name val="Arial"/>
      <family val="2"/>
    </font>
    <font>
      <b/>
      <sz val="22"/>
      <color rgb="FF000000"/>
      <name val="Arial"/>
      <family val="2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6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E6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0" fillId="7" borderId="1" applyNumberFormat="0" applyAlignment="0" applyProtection="0"/>
    <xf numFmtId="165" fontId="1" fillId="0" borderId="0" applyFont="0" applyFill="0" applyBorder="0" applyAlignment="0" applyProtection="0"/>
    <xf numFmtId="0" fontId="11" fillId="3" borderId="0" applyNumberFormat="0" applyBorder="0" applyAlignment="0" applyProtection="0"/>
    <xf numFmtId="0" fontId="3" fillId="22" borderId="4" applyNumberFormat="0" applyFont="0" applyFill="0" applyBorder="0" applyAlignment="0">
      <alignment horizontal="left"/>
    </xf>
    <xf numFmtId="166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5" applyNumberFormat="0" applyFont="0" applyAlignment="0" applyProtection="0"/>
    <xf numFmtId="37" fontId="13" fillId="0" borderId="6" applyNumberFormat="0" applyFont="0" applyFill="0" applyAlignment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16" borderId="7" applyNumberFormat="0" applyAlignment="0" applyProtection="0"/>
    <xf numFmtId="38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37" fontId="1" fillId="0" borderId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" fillId="0" borderId="0"/>
    <xf numFmtId="37" fontId="25" fillId="0" borderId="0"/>
    <xf numFmtId="0" fontId="1" fillId="0" borderId="0"/>
    <xf numFmtId="0" fontId="2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6">
    <xf numFmtId="0" fontId="0" fillId="0" borderId="0" xfId="0"/>
    <xf numFmtId="0" fontId="23" fillId="0" borderId="0" xfId="0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25" borderId="0" xfId="0" applyFont="1" applyFill="1" applyAlignment="1">
      <alignment vertical="center"/>
    </xf>
    <xf numFmtId="3" fontId="32" fillId="25" borderId="0" xfId="0" applyNumberFormat="1" applyFont="1" applyFill="1" applyBorder="1" applyAlignment="1">
      <alignment horizontal="center" vertical="center" wrapText="1"/>
    </xf>
    <xf numFmtId="0" fontId="26" fillId="25" borderId="0" xfId="0" applyFont="1" applyFill="1" applyBorder="1" applyAlignment="1">
      <alignment horizontal="left" vertical="center"/>
    </xf>
    <xf numFmtId="10" fontId="33" fillId="25" borderId="13" xfId="0" applyNumberFormat="1" applyFont="1" applyFill="1" applyBorder="1" applyAlignment="1">
      <alignment horizontal="center" vertical="center"/>
    </xf>
    <xf numFmtId="10" fontId="33" fillId="25" borderId="15" xfId="0" applyNumberFormat="1" applyFont="1" applyFill="1" applyBorder="1" applyAlignment="1">
      <alignment horizontal="center" vertical="center"/>
    </xf>
    <xf numFmtId="10" fontId="33" fillId="25" borderId="19" xfId="0" applyNumberFormat="1" applyFont="1" applyFill="1" applyBorder="1" applyAlignment="1">
      <alignment horizontal="center" vertical="center"/>
    </xf>
    <xf numFmtId="10" fontId="26" fillId="25" borderId="13" xfId="0" applyNumberFormat="1" applyFont="1" applyFill="1" applyBorder="1" applyAlignment="1">
      <alignment horizontal="center" vertical="center"/>
    </xf>
    <xf numFmtId="10" fontId="26" fillId="25" borderId="19" xfId="0" applyNumberFormat="1" applyFont="1" applyFill="1" applyBorder="1" applyAlignment="1">
      <alignment horizontal="center" vertical="center"/>
    </xf>
    <xf numFmtId="0" fontId="26" fillId="25" borderId="0" xfId="0" applyFont="1" applyFill="1" applyBorder="1" applyAlignment="1">
      <alignment vertical="center"/>
    </xf>
    <xf numFmtId="10" fontId="26" fillId="25" borderId="0" xfId="0" applyNumberFormat="1" applyFont="1" applyFill="1" applyBorder="1" applyAlignment="1">
      <alignment vertical="center"/>
    </xf>
    <xf numFmtId="10" fontId="31" fillId="29" borderId="47" xfId="0" applyNumberFormat="1" applyFont="1" applyFill="1" applyBorder="1" applyAlignment="1">
      <alignment horizontal="center"/>
    </xf>
    <xf numFmtId="10" fontId="31" fillId="29" borderId="48" xfId="0" applyNumberFormat="1" applyFont="1" applyFill="1" applyBorder="1" applyAlignment="1">
      <alignment horizontal="center"/>
    </xf>
    <xf numFmtId="10" fontId="33" fillId="25" borderId="14" xfId="0" applyNumberFormat="1" applyFont="1" applyFill="1" applyBorder="1" applyAlignment="1">
      <alignment horizontal="center" vertical="center"/>
    </xf>
    <xf numFmtId="10" fontId="26" fillId="25" borderId="14" xfId="0" applyNumberFormat="1" applyFont="1" applyFill="1" applyBorder="1" applyAlignment="1">
      <alignment horizontal="center" vertical="center"/>
    </xf>
    <xf numFmtId="1" fontId="28" fillId="30" borderId="34" xfId="0" applyNumberFormat="1" applyFont="1" applyFill="1" applyBorder="1" applyAlignment="1">
      <alignment horizontal="center" vertical="center" wrapText="1"/>
    </xf>
    <xf numFmtId="10" fontId="34" fillId="25" borderId="38" xfId="128" applyNumberFormat="1" applyFont="1" applyFill="1" applyBorder="1" applyAlignment="1">
      <alignment horizontal="center" vertical="center"/>
    </xf>
    <xf numFmtId="10" fontId="35" fillId="25" borderId="13" xfId="128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3" fillId="25" borderId="0" xfId="0" applyFont="1" applyFill="1" applyBorder="1" applyAlignment="1">
      <alignment vertical="center"/>
    </xf>
    <xf numFmtId="1" fontId="26" fillId="25" borderId="0" xfId="0" applyNumberFormat="1" applyFont="1" applyFill="1" applyBorder="1" applyAlignment="1">
      <alignment vertical="center"/>
    </xf>
    <xf numFmtId="1" fontId="0" fillId="0" borderId="0" xfId="0" applyNumberFormat="1"/>
    <xf numFmtId="10" fontId="26" fillId="25" borderId="0" xfId="0" applyNumberFormat="1" applyFont="1" applyFill="1" applyBorder="1"/>
    <xf numFmtId="0" fontId="37" fillId="0" borderId="0" xfId="0" applyFont="1" applyBorder="1" applyAlignment="1">
      <alignment vertical="center"/>
    </xf>
    <xf numFmtId="1" fontId="28" fillId="30" borderId="26" xfId="0" applyNumberFormat="1" applyFont="1" applyFill="1" applyBorder="1" applyAlignment="1">
      <alignment horizontal="center" vertical="center" wrapText="1"/>
    </xf>
    <xf numFmtId="1" fontId="28" fillId="30" borderId="22" xfId="0" applyNumberFormat="1" applyFont="1" applyFill="1" applyBorder="1" applyAlignment="1">
      <alignment horizontal="center" vertical="center" wrapText="1"/>
    </xf>
    <xf numFmtId="1" fontId="28" fillId="30" borderId="51" xfId="0" applyNumberFormat="1" applyFont="1" applyFill="1" applyBorder="1" applyAlignment="1">
      <alignment horizontal="center" vertical="center" wrapText="1"/>
    </xf>
    <xf numFmtId="1" fontId="28" fillId="30" borderId="27" xfId="0" applyNumberFormat="1" applyFont="1" applyFill="1" applyBorder="1" applyAlignment="1">
      <alignment horizontal="center" vertical="center" wrapText="1"/>
    </xf>
    <xf numFmtId="1" fontId="28" fillId="30" borderId="30" xfId="0" applyNumberFormat="1" applyFont="1" applyFill="1" applyBorder="1" applyAlignment="1">
      <alignment horizontal="center" vertical="center" wrapText="1"/>
    </xf>
    <xf numFmtId="1" fontId="28" fillId="30" borderId="23" xfId="0" applyNumberFormat="1" applyFont="1" applyFill="1" applyBorder="1" applyAlignment="1">
      <alignment horizontal="center" vertical="center" wrapText="1"/>
    </xf>
    <xf numFmtId="1" fontId="28" fillId="30" borderId="55" xfId="0" applyNumberFormat="1" applyFont="1" applyFill="1" applyBorder="1" applyAlignment="1">
      <alignment horizontal="center" vertical="center" wrapText="1"/>
    </xf>
    <xf numFmtId="1" fontId="28" fillId="30" borderId="16" xfId="0" applyNumberFormat="1" applyFont="1" applyFill="1" applyBorder="1" applyAlignment="1">
      <alignment horizontal="center" vertical="center" wrapText="1"/>
    </xf>
    <xf numFmtId="1" fontId="28" fillId="30" borderId="17" xfId="0" applyNumberFormat="1" applyFont="1" applyFill="1" applyBorder="1" applyAlignment="1">
      <alignment horizontal="center" vertical="center" wrapText="1"/>
    </xf>
    <xf numFmtId="1" fontId="28" fillId="30" borderId="18" xfId="0" applyNumberFormat="1" applyFont="1" applyFill="1" applyBorder="1" applyAlignment="1">
      <alignment horizontal="center" vertical="center" wrapText="1"/>
    </xf>
    <xf numFmtId="3" fontId="32" fillId="25" borderId="16" xfId="0" applyNumberFormat="1" applyFont="1" applyFill="1" applyBorder="1" applyAlignment="1">
      <alignment horizontal="center" vertical="center" wrapText="1"/>
    </xf>
    <xf numFmtId="3" fontId="32" fillId="25" borderId="25" xfId="0" applyNumberFormat="1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3" fillId="25" borderId="53" xfId="0" applyFont="1" applyFill="1" applyBorder="1" applyAlignment="1">
      <alignment horizontal="center" vertical="center"/>
    </xf>
    <xf numFmtId="3" fontId="32" fillId="25" borderId="53" xfId="0" applyNumberFormat="1" applyFont="1" applyFill="1" applyBorder="1" applyAlignment="1">
      <alignment horizontal="center" vertical="center" wrapText="1"/>
    </xf>
    <xf numFmtId="10" fontId="41" fillId="0" borderId="17" xfId="128" applyNumberFormat="1" applyFont="1" applyFill="1" applyBorder="1" applyAlignment="1">
      <alignment horizontal="center" vertical="center"/>
    </xf>
    <xf numFmtId="10" fontId="41" fillId="25" borderId="17" xfId="128" applyNumberFormat="1" applyFont="1" applyFill="1" applyBorder="1" applyAlignment="1">
      <alignment horizontal="center" vertical="center"/>
    </xf>
    <xf numFmtId="10" fontId="41" fillId="25" borderId="13" xfId="128" applyNumberFormat="1" applyFont="1" applyFill="1" applyBorder="1" applyAlignment="1">
      <alignment horizontal="center" vertical="center"/>
    </xf>
    <xf numFmtId="10" fontId="41" fillId="0" borderId="52" xfId="128" applyNumberFormat="1" applyFont="1" applyFill="1" applyBorder="1" applyAlignment="1">
      <alignment horizontal="center" vertical="center"/>
    </xf>
    <xf numFmtId="10" fontId="41" fillId="0" borderId="26" xfId="128" applyNumberFormat="1" applyFont="1" applyFill="1" applyBorder="1" applyAlignment="1">
      <alignment horizontal="center" vertical="center"/>
    </xf>
    <xf numFmtId="10" fontId="41" fillId="25" borderId="26" xfId="128" applyNumberFormat="1" applyFont="1" applyFill="1" applyBorder="1" applyAlignment="1">
      <alignment horizontal="center" vertical="center"/>
    </xf>
    <xf numFmtId="10" fontId="41" fillId="25" borderId="30" xfId="128" applyNumberFormat="1" applyFont="1" applyFill="1" applyBorder="1" applyAlignment="1">
      <alignment horizontal="center" vertical="center"/>
    </xf>
    <xf numFmtId="10" fontId="41" fillId="0" borderId="13" xfId="128" applyNumberFormat="1" applyFont="1" applyFill="1" applyBorder="1" applyAlignment="1">
      <alignment vertical="center"/>
    </xf>
    <xf numFmtId="10" fontId="41" fillId="0" borderId="17" xfId="128" applyNumberFormat="1" applyFont="1" applyFill="1" applyBorder="1" applyAlignment="1">
      <alignment vertical="center"/>
    </xf>
    <xf numFmtId="10" fontId="41" fillId="25" borderId="17" xfId="128" applyNumberFormat="1" applyFont="1" applyFill="1" applyBorder="1" applyAlignment="1">
      <alignment vertical="center"/>
    </xf>
    <xf numFmtId="10" fontId="41" fillId="25" borderId="18" xfId="128" applyNumberFormat="1" applyFont="1" applyFill="1" applyBorder="1" applyAlignment="1">
      <alignment vertical="center"/>
    </xf>
    <xf numFmtId="10" fontId="41" fillId="25" borderId="13" xfId="128" applyNumberFormat="1" applyFont="1" applyFill="1" applyBorder="1" applyAlignment="1">
      <alignment vertical="center"/>
    </xf>
    <xf numFmtId="10" fontId="41" fillId="0" borderId="26" xfId="128" applyNumberFormat="1" applyFont="1" applyFill="1" applyBorder="1" applyAlignment="1">
      <alignment vertical="center"/>
    </xf>
    <xf numFmtId="10" fontId="41" fillId="25" borderId="26" xfId="128" applyNumberFormat="1" applyFont="1" applyFill="1" applyBorder="1" applyAlignment="1">
      <alignment vertical="center"/>
    </xf>
    <xf numFmtId="10" fontId="41" fillId="25" borderId="27" xfId="128" applyNumberFormat="1" applyFont="1" applyFill="1" applyBorder="1" applyAlignment="1">
      <alignment vertical="center"/>
    </xf>
    <xf numFmtId="10" fontId="41" fillId="25" borderId="30" xfId="128" applyNumberFormat="1" applyFont="1" applyFill="1" applyBorder="1" applyAlignment="1">
      <alignment vertical="center"/>
    </xf>
    <xf numFmtId="10" fontId="41" fillId="0" borderId="30" xfId="128" applyNumberFormat="1" applyFont="1" applyFill="1" applyBorder="1" applyAlignment="1">
      <alignment horizontal="center" vertical="center"/>
    </xf>
    <xf numFmtId="10" fontId="41" fillId="25" borderId="28" xfId="128" applyNumberFormat="1" applyFont="1" applyFill="1" applyBorder="1" applyAlignment="1">
      <alignment vertical="center"/>
    </xf>
    <xf numFmtId="10" fontId="41" fillId="0" borderId="28" xfId="128" applyNumberFormat="1" applyFont="1" applyFill="1" applyBorder="1" applyAlignment="1">
      <alignment vertical="center"/>
    </xf>
    <xf numFmtId="10" fontId="41" fillId="0" borderId="52" xfId="128" applyNumberFormat="1" applyFont="1" applyFill="1" applyBorder="1" applyAlignment="1">
      <alignment vertical="center"/>
    </xf>
    <xf numFmtId="10" fontId="41" fillId="0" borderId="30" xfId="128" applyNumberFormat="1" applyFont="1" applyFill="1" applyBorder="1" applyAlignment="1">
      <alignment vertical="center"/>
    </xf>
    <xf numFmtId="0" fontId="42" fillId="25" borderId="0" xfId="0" applyFont="1" applyFill="1" applyAlignment="1">
      <alignment horizontal="center" vertical="center"/>
    </xf>
    <xf numFmtId="10" fontId="35" fillId="25" borderId="26" xfId="128" applyNumberFormat="1" applyFont="1" applyFill="1" applyBorder="1" applyAlignment="1">
      <alignment horizontal="center" vertical="center"/>
    </xf>
    <xf numFmtId="10" fontId="41" fillId="0" borderId="53" xfId="128" applyNumberFormat="1" applyFont="1" applyFill="1" applyBorder="1" applyAlignment="1">
      <alignment vertical="center"/>
    </xf>
    <xf numFmtId="10" fontId="41" fillId="0" borderId="18" xfId="128" applyNumberFormat="1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33" fillId="25" borderId="57" xfId="0" applyFont="1" applyFill="1" applyBorder="1" applyAlignment="1">
      <alignment horizontal="center" vertical="center"/>
    </xf>
    <xf numFmtId="3" fontId="32" fillId="25" borderId="57" xfId="0" applyNumberFormat="1" applyFont="1" applyFill="1" applyBorder="1" applyAlignment="1">
      <alignment horizontal="center" vertical="center" wrapText="1"/>
    </xf>
    <xf numFmtId="10" fontId="33" fillId="0" borderId="0" xfId="0" applyNumberFormat="1" applyFont="1" applyFill="1" applyBorder="1" applyAlignment="1">
      <alignment vertical="center"/>
    </xf>
    <xf numFmtId="10" fontId="33" fillId="0" borderId="0" xfId="0" applyNumberFormat="1" applyFont="1" applyFill="1" applyBorder="1" applyAlignment="1">
      <alignment horizontal="center" vertical="center"/>
    </xf>
    <xf numFmtId="10" fontId="26" fillId="0" borderId="0" xfId="0" applyNumberFormat="1" applyFont="1" applyFill="1" applyBorder="1" applyAlignment="1">
      <alignment horizontal="center" vertical="center"/>
    </xf>
    <xf numFmtId="10" fontId="0" fillId="0" borderId="0" xfId="0" applyNumberFormat="1" applyFill="1" applyBorder="1" applyAlignment="1"/>
    <xf numFmtId="10" fontId="41" fillId="0" borderId="13" xfId="128" applyNumberFormat="1" applyFont="1" applyFill="1" applyBorder="1" applyAlignment="1">
      <alignment horizontal="center" vertical="center"/>
    </xf>
    <xf numFmtId="10" fontId="41" fillId="25" borderId="51" xfId="128" applyNumberFormat="1" applyFont="1" applyFill="1" applyBorder="1" applyAlignment="1">
      <alignment horizontal="center" vertical="center"/>
    </xf>
    <xf numFmtId="10" fontId="41" fillId="25" borderId="33" xfId="128" applyNumberFormat="1" applyFont="1" applyFill="1" applyBorder="1" applyAlignment="1">
      <alignment vertical="center"/>
    </xf>
    <xf numFmtId="10" fontId="41" fillId="25" borderId="51" xfId="128" applyNumberFormat="1" applyFont="1" applyFill="1" applyBorder="1" applyAlignment="1">
      <alignment vertical="center"/>
    </xf>
    <xf numFmtId="10" fontId="41" fillId="25" borderId="27" xfId="128" applyNumberFormat="1" applyFont="1" applyFill="1" applyBorder="1" applyAlignment="1">
      <alignment horizontal="center" vertical="center"/>
    </xf>
    <xf numFmtId="1" fontId="28" fillId="30" borderId="59" xfId="0" applyNumberFormat="1" applyFont="1" applyFill="1" applyBorder="1" applyAlignment="1">
      <alignment horizontal="center" vertical="center" wrapText="1"/>
    </xf>
    <xf numFmtId="10" fontId="41" fillId="0" borderId="44" xfId="128" applyNumberFormat="1" applyFont="1" applyFill="1" applyBorder="1" applyAlignment="1">
      <alignment horizontal="center" vertical="center"/>
    </xf>
    <xf numFmtId="10" fontId="33" fillId="25" borderId="60" xfId="0" applyNumberFormat="1" applyFont="1" applyFill="1" applyBorder="1" applyAlignment="1">
      <alignment horizontal="center" vertical="center"/>
    </xf>
    <xf numFmtId="10" fontId="41" fillId="0" borderId="57" xfId="128" applyNumberFormat="1" applyFont="1" applyFill="1" applyBorder="1" applyAlignment="1">
      <alignment horizontal="center" vertical="center"/>
    </xf>
    <xf numFmtId="10" fontId="41" fillId="0" borderId="18" xfId="128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1" fontId="28" fillId="30" borderId="45" xfId="0" applyNumberFormat="1" applyFont="1" applyFill="1" applyBorder="1" applyAlignment="1">
      <alignment horizontal="center" vertical="center"/>
    </xf>
    <xf numFmtId="1" fontId="28" fillId="30" borderId="29" xfId="0" applyNumberFormat="1" applyFont="1" applyFill="1" applyBorder="1" applyAlignment="1">
      <alignment horizontal="center" vertical="center"/>
    </xf>
    <xf numFmtId="1" fontId="28" fillId="30" borderId="33" xfId="0" applyNumberFormat="1" applyFont="1" applyFill="1" applyBorder="1" applyAlignment="1">
      <alignment horizontal="center" vertical="center"/>
    </xf>
    <xf numFmtId="1" fontId="28" fillId="30" borderId="28" xfId="0" applyNumberFormat="1" applyFont="1" applyFill="1" applyBorder="1" applyAlignment="1">
      <alignment horizontal="center" vertical="center" wrapText="1"/>
    </xf>
    <xf numFmtId="1" fontId="28" fillId="30" borderId="29" xfId="0" applyNumberFormat="1" applyFont="1" applyFill="1" applyBorder="1" applyAlignment="1">
      <alignment horizontal="center" vertical="center" wrapText="1"/>
    </xf>
    <xf numFmtId="1" fontId="28" fillId="30" borderId="44" xfId="0" applyNumberFormat="1" applyFont="1" applyFill="1" applyBorder="1" applyAlignment="1">
      <alignment horizontal="center" vertical="center" wrapText="1"/>
    </xf>
    <xf numFmtId="1" fontId="28" fillId="30" borderId="45" xfId="0" applyNumberFormat="1" applyFont="1" applyFill="1" applyBorder="1" applyAlignment="1">
      <alignment horizontal="center" vertical="center" wrapText="1"/>
    </xf>
    <xf numFmtId="1" fontId="28" fillId="30" borderId="33" xfId="0" applyNumberFormat="1" applyFont="1" applyFill="1" applyBorder="1" applyAlignment="1">
      <alignment horizontal="center" vertical="center" wrapText="1"/>
    </xf>
    <xf numFmtId="10" fontId="0" fillId="29" borderId="56" xfId="0" applyNumberFormat="1" applyFill="1" applyBorder="1" applyAlignment="1">
      <alignment horizontal="center"/>
    </xf>
    <xf numFmtId="10" fontId="0" fillId="29" borderId="57" xfId="0" applyNumberFormat="1" applyFill="1" applyBorder="1" applyAlignment="1">
      <alignment horizontal="center"/>
    </xf>
    <xf numFmtId="10" fontId="0" fillId="29" borderId="60" xfId="0" applyNumberFormat="1" applyFill="1" applyBorder="1" applyAlignment="1">
      <alignment horizontal="center"/>
    </xf>
    <xf numFmtId="10" fontId="33" fillId="28" borderId="45" xfId="0" applyNumberFormat="1" applyFont="1" applyFill="1" applyBorder="1" applyAlignment="1">
      <alignment horizontal="center" vertical="center"/>
    </xf>
    <xf numFmtId="10" fontId="33" fillId="28" borderId="29" xfId="0" applyNumberFormat="1" applyFont="1" applyFill="1" applyBorder="1" applyAlignment="1">
      <alignment horizontal="center" vertical="center"/>
    </xf>
    <xf numFmtId="10" fontId="33" fillId="28" borderId="44" xfId="0" applyNumberFormat="1" applyFont="1" applyFill="1" applyBorder="1" applyAlignment="1">
      <alignment horizontal="center" vertical="center"/>
    </xf>
    <xf numFmtId="0" fontId="0" fillId="29" borderId="56" xfId="0" applyNumberFormat="1" applyFill="1" applyBorder="1" applyAlignment="1">
      <alignment horizontal="center"/>
    </xf>
    <xf numFmtId="10" fontId="0" fillId="29" borderId="48" xfId="0" applyNumberFormat="1" applyFill="1" applyBorder="1" applyAlignment="1">
      <alignment horizontal="center"/>
    </xf>
    <xf numFmtId="10" fontId="0" fillId="29" borderId="58" xfId="0" applyNumberFormat="1" applyFill="1" applyBorder="1" applyAlignment="1">
      <alignment horizontal="center"/>
    </xf>
    <xf numFmtId="10" fontId="0" fillId="29" borderId="59" xfId="0" applyNumberFormat="1" applyFill="1" applyBorder="1" applyAlignment="1">
      <alignment horizontal="center"/>
    </xf>
    <xf numFmtId="0" fontId="26" fillId="25" borderId="39" xfId="0" applyFont="1" applyFill="1" applyBorder="1" applyAlignment="1">
      <alignment horizontal="center" vertical="center"/>
    </xf>
    <xf numFmtId="0" fontId="26" fillId="25" borderId="43" xfId="0" applyFont="1" applyFill="1" applyBorder="1" applyAlignment="1">
      <alignment horizontal="center" vertical="center"/>
    </xf>
    <xf numFmtId="0" fontId="26" fillId="25" borderId="40" xfId="0" applyFont="1" applyFill="1" applyBorder="1" applyAlignment="1">
      <alignment horizontal="center" vertical="center"/>
    </xf>
    <xf numFmtId="1" fontId="28" fillId="30" borderId="32" xfId="0" applyNumberFormat="1" applyFont="1" applyFill="1" applyBorder="1" applyAlignment="1">
      <alignment horizontal="center" vertical="center" wrapText="1"/>
    </xf>
    <xf numFmtId="1" fontId="28" fillId="30" borderId="22" xfId="0" applyNumberFormat="1" applyFont="1" applyFill="1" applyBorder="1" applyAlignment="1">
      <alignment horizontal="center" vertical="center" wrapText="1"/>
    </xf>
    <xf numFmtId="1" fontId="28" fillId="30" borderId="36" xfId="0" applyNumberFormat="1" applyFont="1" applyFill="1" applyBorder="1" applyAlignment="1">
      <alignment horizontal="center" vertical="center" wrapText="1"/>
    </xf>
    <xf numFmtId="1" fontId="28" fillId="30" borderId="24" xfId="0" applyNumberFormat="1" applyFont="1" applyFill="1" applyBorder="1" applyAlignment="1">
      <alignment horizontal="center" vertical="center" wrapText="1"/>
    </xf>
    <xf numFmtId="14" fontId="30" fillId="25" borderId="35" xfId="0" applyNumberFormat="1" applyFont="1" applyFill="1" applyBorder="1" applyAlignment="1">
      <alignment horizontal="center" vertical="center" wrapText="1"/>
    </xf>
    <xf numFmtId="14" fontId="30" fillId="25" borderId="23" xfId="0" applyNumberFormat="1" applyFont="1" applyFill="1" applyBorder="1" applyAlignment="1">
      <alignment horizontal="center" vertical="center" wrapText="1"/>
    </xf>
    <xf numFmtId="0" fontId="29" fillId="25" borderId="28" xfId="0" applyFont="1" applyFill="1" applyBorder="1" applyAlignment="1">
      <alignment horizontal="center" vertical="center"/>
    </xf>
    <xf numFmtId="0" fontId="29" fillId="25" borderId="30" xfId="0" applyFont="1" applyFill="1" applyBorder="1" applyAlignment="1">
      <alignment horizontal="center" vertical="center"/>
    </xf>
    <xf numFmtId="0" fontId="30" fillId="25" borderId="38" xfId="0" applyFont="1" applyFill="1" applyBorder="1" applyAlignment="1">
      <alignment horizontal="center" vertical="center" wrapText="1"/>
    </xf>
    <xf numFmtId="0" fontId="30" fillId="25" borderId="31" xfId="0" applyFont="1" applyFill="1" applyBorder="1" applyAlignment="1">
      <alignment horizontal="center" vertical="center" wrapText="1"/>
    </xf>
    <xf numFmtId="0" fontId="30" fillId="25" borderId="36" xfId="0" applyFont="1" applyFill="1" applyBorder="1" applyAlignment="1">
      <alignment horizontal="center" vertical="center" wrapText="1"/>
    </xf>
    <xf numFmtId="0" fontId="30" fillId="25" borderId="24" xfId="0" applyFont="1" applyFill="1" applyBorder="1" applyAlignment="1">
      <alignment horizontal="center" vertical="center" wrapText="1"/>
    </xf>
    <xf numFmtId="14" fontId="30" fillId="0" borderId="38" xfId="0" applyNumberFormat="1" applyFont="1" applyFill="1" applyBorder="1" applyAlignment="1">
      <alignment horizontal="center" vertical="center" wrapText="1"/>
    </xf>
    <xf numFmtId="14" fontId="30" fillId="0" borderId="31" xfId="0" applyNumberFormat="1" applyFont="1" applyFill="1" applyBorder="1" applyAlignment="1">
      <alignment horizontal="center" vertical="center" wrapText="1"/>
    </xf>
    <xf numFmtId="0" fontId="40" fillId="25" borderId="0" xfId="0" applyFont="1" applyFill="1" applyAlignment="1">
      <alignment horizontal="center" vertical="center"/>
    </xf>
    <xf numFmtId="9" fontId="35" fillId="0" borderId="54" xfId="128" applyNumberFormat="1" applyFont="1" applyFill="1" applyBorder="1" applyAlignment="1">
      <alignment horizontal="center" vertical="center" wrapText="1"/>
    </xf>
    <xf numFmtId="10" fontId="26" fillId="0" borderId="18" xfId="128" applyNumberFormat="1" applyFont="1" applyFill="1" applyBorder="1" applyAlignment="1">
      <alignment horizontal="center" vertical="center"/>
    </xf>
    <xf numFmtId="10" fontId="26" fillId="0" borderId="27" xfId="128" applyNumberFormat="1" applyFont="1" applyFill="1" applyBorder="1" applyAlignment="1">
      <alignment horizontal="center" vertical="center"/>
    </xf>
    <xf numFmtId="0" fontId="30" fillId="25" borderId="32" xfId="0" applyFont="1" applyFill="1" applyBorder="1" applyAlignment="1">
      <alignment horizontal="center" vertical="center" wrapText="1"/>
    </xf>
    <xf numFmtId="0" fontId="30" fillId="25" borderId="22" xfId="0" applyFont="1" applyFill="1" applyBorder="1" applyAlignment="1">
      <alignment horizontal="center" vertical="center" wrapText="1"/>
    </xf>
    <xf numFmtId="14" fontId="30" fillId="26" borderId="32" xfId="0" applyNumberFormat="1" applyFont="1" applyFill="1" applyBorder="1" applyAlignment="1">
      <alignment horizontal="center" vertical="center" wrapText="1"/>
    </xf>
    <xf numFmtId="14" fontId="30" fillId="26" borderId="22" xfId="0" applyNumberFormat="1" applyFont="1" applyFill="1" applyBorder="1" applyAlignment="1">
      <alignment horizontal="center" vertical="center" wrapText="1"/>
    </xf>
    <xf numFmtId="14" fontId="30" fillId="26" borderId="35" xfId="0" applyNumberFormat="1" applyFont="1" applyFill="1" applyBorder="1" applyAlignment="1">
      <alignment horizontal="center" vertical="center" wrapText="1"/>
    </xf>
    <xf numFmtId="14" fontId="30" fillId="26" borderId="23" xfId="0" applyNumberFormat="1" applyFont="1" applyFill="1" applyBorder="1" applyAlignment="1">
      <alignment horizontal="center" vertical="center" wrapText="1"/>
    </xf>
    <xf numFmtId="14" fontId="30" fillId="26" borderId="36" xfId="0" applyNumberFormat="1" applyFont="1" applyFill="1" applyBorder="1" applyAlignment="1">
      <alignment horizontal="center" vertical="center" wrapText="1"/>
    </xf>
    <xf numFmtId="14" fontId="30" fillId="26" borderId="24" xfId="0" applyNumberFormat="1" applyFont="1" applyFill="1" applyBorder="1" applyAlignment="1">
      <alignment horizontal="center" vertical="center" wrapText="1"/>
    </xf>
    <xf numFmtId="14" fontId="30" fillId="27" borderId="32" xfId="0" applyNumberFormat="1" applyFont="1" applyFill="1" applyBorder="1" applyAlignment="1">
      <alignment horizontal="center" vertical="center" wrapText="1"/>
    </xf>
    <xf numFmtId="14" fontId="30" fillId="27" borderId="22" xfId="0" applyNumberFormat="1" applyFont="1" applyFill="1" applyBorder="1" applyAlignment="1">
      <alignment horizontal="center" vertical="center" wrapText="1"/>
    </xf>
    <xf numFmtId="0" fontId="30" fillId="25" borderId="18" xfId="0" applyFont="1" applyFill="1" applyBorder="1" applyAlignment="1">
      <alignment horizontal="center" vertical="center" wrapText="1"/>
    </xf>
    <xf numFmtId="0" fontId="30" fillId="25" borderId="27" xfId="0" applyFont="1" applyFill="1" applyBorder="1" applyAlignment="1">
      <alignment horizontal="center" vertical="center" wrapText="1"/>
    </xf>
    <xf numFmtId="10" fontId="33" fillId="28" borderId="16" xfId="0" applyNumberFormat="1" applyFont="1" applyFill="1" applyBorder="1" applyAlignment="1">
      <alignment horizontal="center" vertical="center"/>
    </xf>
    <xf numFmtId="10" fontId="33" fillId="28" borderId="17" xfId="0" applyNumberFormat="1" applyFont="1" applyFill="1" applyBorder="1" applyAlignment="1">
      <alignment horizontal="center" vertical="center"/>
    </xf>
    <xf numFmtId="10" fontId="33" fillId="28" borderId="18" xfId="0" applyNumberFormat="1" applyFont="1" applyFill="1" applyBorder="1" applyAlignment="1">
      <alignment horizontal="center" vertical="center"/>
    </xf>
    <xf numFmtId="1" fontId="28" fillId="30" borderId="46" xfId="0" applyNumberFormat="1" applyFont="1" applyFill="1" applyBorder="1" applyAlignment="1">
      <alignment horizontal="center" vertical="center" wrapText="1"/>
    </xf>
    <xf numFmtId="1" fontId="28" fillId="30" borderId="41" xfId="0" applyNumberFormat="1" applyFont="1" applyFill="1" applyBorder="1" applyAlignment="1">
      <alignment horizontal="center" vertical="center" wrapText="1"/>
    </xf>
    <xf numFmtId="1" fontId="28" fillId="30" borderId="37" xfId="0" applyNumberFormat="1" applyFont="1" applyFill="1" applyBorder="1" applyAlignment="1">
      <alignment horizontal="center" vertical="center" wrapText="1"/>
    </xf>
    <xf numFmtId="1" fontId="28" fillId="30" borderId="42" xfId="0" applyNumberFormat="1" applyFont="1" applyFill="1" applyBorder="1" applyAlignment="1">
      <alignment horizontal="center" vertical="center" wrapText="1"/>
    </xf>
    <xf numFmtId="49" fontId="28" fillId="30" borderId="16" xfId="0" applyNumberFormat="1" applyFont="1" applyFill="1" applyBorder="1" applyAlignment="1">
      <alignment horizontal="center" vertical="center" wrapText="1"/>
    </xf>
    <xf numFmtId="49" fontId="28" fillId="30" borderId="17" xfId="0" applyNumberFormat="1" applyFont="1" applyFill="1" applyBorder="1" applyAlignment="1">
      <alignment horizontal="center" vertical="center" wrapText="1"/>
    </xf>
    <xf numFmtId="49" fontId="28" fillId="30" borderId="18" xfId="0" applyNumberFormat="1" applyFont="1" applyFill="1" applyBorder="1" applyAlignment="1">
      <alignment horizontal="center" vertical="center" wrapText="1"/>
    </xf>
    <xf numFmtId="10" fontId="28" fillId="30" borderId="50" xfId="0" applyNumberFormat="1" applyFont="1" applyFill="1" applyBorder="1" applyAlignment="1">
      <alignment horizontal="center" vertical="center" wrapText="1"/>
    </xf>
    <xf numFmtId="10" fontId="28" fillId="30" borderId="49" xfId="0" applyNumberFormat="1" applyFont="1" applyFill="1" applyBorder="1" applyAlignment="1">
      <alignment horizontal="center" vertical="center" wrapText="1"/>
    </xf>
    <xf numFmtId="10" fontId="26" fillId="0" borderId="14" xfId="128" applyNumberFormat="1" applyFont="1" applyFill="1" applyBorder="1" applyAlignment="1">
      <alignment horizontal="center" vertical="center"/>
    </xf>
    <xf numFmtId="1" fontId="28" fillId="30" borderId="39" xfId="0" applyNumberFormat="1" applyFont="1" applyFill="1" applyBorder="1" applyAlignment="1">
      <alignment horizontal="center" vertical="center" wrapText="1"/>
    </xf>
    <xf numFmtId="1" fontId="28" fillId="30" borderId="40" xfId="0" applyNumberFormat="1" applyFont="1" applyFill="1" applyBorder="1" applyAlignment="1">
      <alignment horizontal="center" vertical="center" wrapText="1"/>
    </xf>
    <xf numFmtId="10" fontId="0" fillId="29" borderId="12" xfId="0" applyNumberFormat="1" applyFill="1" applyBorder="1" applyAlignment="1">
      <alignment horizontal="center"/>
    </xf>
    <xf numFmtId="10" fontId="0" fillId="29" borderId="21" xfId="0" applyNumberFormat="1" applyFill="1" applyBorder="1" applyAlignment="1">
      <alignment horizontal="center"/>
    </xf>
    <xf numFmtId="0" fontId="0" fillId="29" borderId="20" xfId="0" applyNumberFormat="1" applyFill="1" applyBorder="1" applyAlignment="1">
      <alignment horizontal="center"/>
    </xf>
    <xf numFmtId="10" fontId="33" fillId="0" borderId="17" xfId="0" applyNumberFormat="1" applyFont="1" applyFill="1" applyBorder="1" applyAlignment="1">
      <alignment horizontal="center" vertical="center"/>
    </xf>
    <xf numFmtId="10" fontId="33" fillId="0" borderId="18" xfId="0" applyNumberFormat="1" applyFont="1" applyFill="1" applyBorder="1" applyAlignment="1">
      <alignment horizontal="center" vertical="center"/>
    </xf>
    <xf numFmtId="10" fontId="33" fillId="0" borderId="16" xfId="0" applyNumberFormat="1" applyFont="1" applyFill="1" applyBorder="1" applyAlignment="1">
      <alignment horizontal="center" vertical="center"/>
    </xf>
    <xf numFmtId="10" fontId="0" fillId="29" borderId="26" xfId="0" applyNumberFormat="1" applyFill="1" applyBorder="1" applyAlignment="1">
      <alignment horizontal="center"/>
    </xf>
    <xf numFmtId="10" fontId="0" fillId="29" borderId="27" xfId="0" applyNumberFormat="1" applyFill="1" applyBorder="1" applyAlignment="1">
      <alignment horizontal="center"/>
    </xf>
    <xf numFmtId="10" fontId="0" fillId="29" borderId="25" xfId="0" applyNumberFormat="1" applyFill="1" applyBorder="1" applyAlignment="1">
      <alignment horizontal="center"/>
    </xf>
    <xf numFmtId="10" fontId="0" fillId="29" borderId="20" xfId="0" applyNumberFormat="1" applyFill="1" applyBorder="1" applyAlignment="1">
      <alignment horizontal="center"/>
    </xf>
  </cellXfs>
  <cellStyles count="16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A3 297 x 420 mm" xfId="127"/>
    <cellStyle name="Bom 2" xfId="21"/>
    <cellStyle name="Cálculo 2" xfId="22"/>
    <cellStyle name="Célula de Verificação 2" xfId="23"/>
    <cellStyle name="Célula Vinculada 2" xfId="24"/>
    <cellStyle name="Comma 2 2" xfId="25"/>
    <cellStyle name="Comma 2 2 2" xfId="26"/>
    <cellStyle name="Comma 2 2 2 2" xfId="130"/>
    <cellStyle name="Comma 2 2 3" xfId="129"/>
    <cellStyle name="Comma 2 3" xfId="27"/>
    <cellStyle name="Comma 2 3 2" xfId="28"/>
    <cellStyle name="Comma 2 3 2 2" xfId="132"/>
    <cellStyle name="Comma 2 3 3" xfId="131"/>
    <cellStyle name="Comma 2 4" xfId="29"/>
    <cellStyle name="Comma 2 4 2" xfId="30"/>
    <cellStyle name="Comma 2 4 2 2" xfId="134"/>
    <cellStyle name="Comma 2 4 3" xfId="133"/>
    <cellStyle name="Comma 2 5" xfId="31"/>
    <cellStyle name="Comma 2 5 2" xfId="32"/>
    <cellStyle name="Comma 2 5 2 2" xfId="136"/>
    <cellStyle name="Comma 2 5 3" xfId="135"/>
    <cellStyle name="Comma 2 6" xfId="33"/>
    <cellStyle name="Comma 2 6 2" xfId="34"/>
    <cellStyle name="Comma 2 6 2 2" xfId="138"/>
    <cellStyle name="Comma 2 6 3" xfId="137"/>
    <cellStyle name="Comma 2 7" xfId="35"/>
    <cellStyle name="Comma 2 7 2" xfId="36"/>
    <cellStyle name="Comma 2 7 2 2" xfId="140"/>
    <cellStyle name="Comma 2 7 3" xfId="139"/>
    <cellStyle name="Comma 3" xfId="37"/>
    <cellStyle name="Comma 3 2" xfId="38"/>
    <cellStyle name="Comma 3 2 2" xfId="142"/>
    <cellStyle name="Comma 3 3" xfId="141"/>
    <cellStyle name="Comma 4" xfId="39"/>
    <cellStyle name="Comma 4 2" xfId="40"/>
    <cellStyle name="Comma 4 2 2" xfId="144"/>
    <cellStyle name="Comma 4 3" xfId="143"/>
    <cellStyle name="Comma 5" xfId="41"/>
    <cellStyle name="Comma 5 2" xfId="42"/>
    <cellStyle name="Comma 5 2 2" xfId="146"/>
    <cellStyle name="Comma 5 3" xfId="145"/>
    <cellStyle name="Comma 6" xfId="43"/>
    <cellStyle name="Comma 6 2" xfId="44"/>
    <cellStyle name="Comma 6 2 2" xfId="148"/>
    <cellStyle name="Comma 6 3" xfId="147"/>
    <cellStyle name="Comma 7" xfId="45"/>
    <cellStyle name="Comma 7 2" xfId="46"/>
    <cellStyle name="Comma 7 2 2" xfId="150"/>
    <cellStyle name="Comma 7 3" xfId="149"/>
    <cellStyle name="Comma 8" xfId="47"/>
    <cellStyle name="Comma 8 2" xfId="48"/>
    <cellStyle name="Comma 8 2 2" xfId="152"/>
    <cellStyle name="Comma 8 3" xfId="151"/>
    <cellStyle name="Ênfase1 2" xfId="49"/>
    <cellStyle name="Ênfase2 2" xfId="50"/>
    <cellStyle name="Ênfase3 2" xfId="51"/>
    <cellStyle name="Ênfase4 2" xfId="52"/>
    <cellStyle name="Ênfase5 2" xfId="53"/>
    <cellStyle name="Ênfase6 2" xfId="54"/>
    <cellStyle name="Entrada 2" xfId="55"/>
    <cellStyle name="Euro" xfId="56"/>
    <cellStyle name="Incorreto 2" xfId="57"/>
    <cellStyle name="INVERTIDO" xfId="58"/>
    <cellStyle name="Moeda 2" xfId="59"/>
    <cellStyle name="Moeda 2 2" xfId="163"/>
    <cellStyle name="Neutra 2" xfId="60"/>
    <cellStyle name="Normal" xfId="0" builtinId="0"/>
    <cellStyle name="Normal 10" xfId="153"/>
    <cellStyle name="Normal 2" xfId="1"/>
    <cellStyle name="Normal 2 2" xfId="61"/>
    <cellStyle name="Normal 2 3" xfId="155"/>
    <cellStyle name="Normal 2 4" xfId="154"/>
    <cellStyle name="Normal 3" xfId="62"/>
    <cellStyle name="Normal 3 2" xfId="63"/>
    <cellStyle name="Normal 3 2 2" xfId="64"/>
    <cellStyle name="Normal 3 3" xfId="65"/>
    <cellStyle name="Normal 3 3 2" xfId="66"/>
    <cellStyle name="Normal 3 4" xfId="67"/>
    <cellStyle name="Normal 3 4 2" xfId="68"/>
    <cellStyle name="Normal 3 5" xfId="69"/>
    <cellStyle name="Normal 3 5 2" xfId="70"/>
    <cellStyle name="Normal 3 6" xfId="71"/>
    <cellStyle name="Normal 3 6 2" xfId="72"/>
    <cellStyle name="Normal 3 7" xfId="73"/>
    <cellStyle name="Normal 3 7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8 2" xfId="84"/>
    <cellStyle name="Normal 9" xfId="156"/>
    <cellStyle name="Nota 2" xfId="85"/>
    <cellStyle name="novo" xfId="86"/>
    <cellStyle name="Percent 2" xfId="87"/>
    <cellStyle name="Percent 2 2" xfId="88"/>
    <cellStyle name="Percent 3" xfId="89"/>
    <cellStyle name="Percent 3 2" xfId="90"/>
    <cellStyle name="Percent 4" xfId="91"/>
    <cellStyle name="Percent 4 2" xfId="92"/>
    <cellStyle name="Percent 5" xfId="93"/>
    <cellStyle name="Percent 5 2" xfId="94"/>
    <cellStyle name="Percent 6" xfId="95"/>
    <cellStyle name="Percent 6 2" xfId="96"/>
    <cellStyle name="Percent 7" xfId="97"/>
    <cellStyle name="Percent 7 2" xfId="98"/>
    <cellStyle name="Percent 8" xfId="99"/>
    <cellStyle name="Percent 8 2" xfId="100"/>
    <cellStyle name="Porcentagem" xfId="128" builtinId="5"/>
    <cellStyle name="Porcentagem 2" xfId="101"/>
    <cellStyle name="Porcentagem 2 2" xfId="102"/>
    <cellStyle name="Saída 2" xfId="103"/>
    <cellStyle name="Sep. milhar [0]" xfId="104"/>
    <cellStyle name="Separador de milhares 2" xfId="2"/>
    <cellStyle name="Separador de milhares 2 2" xfId="105"/>
    <cellStyle name="Separador de milhares 2 2 2" xfId="158"/>
    <cellStyle name="Separador de milhares 2 3" xfId="157"/>
    <cellStyle name="Separador de milhares 3" xfId="106"/>
    <cellStyle name="Separador de milhares 3 2" xfId="107"/>
    <cellStyle name="Separador de milhares 3 2 2" xfId="160"/>
    <cellStyle name="Separador de milhares 3 3" xfId="159"/>
    <cellStyle name="Texto de Aviso 2" xfId="108"/>
    <cellStyle name="Texto Explicativo 2" xfId="109"/>
    <cellStyle name="Título 1 2" xfId="110"/>
    <cellStyle name="Título 2 2" xfId="111"/>
    <cellStyle name="Título 3 2" xfId="112"/>
    <cellStyle name="Título 4 2" xfId="113"/>
    <cellStyle name="Título 5" xfId="114"/>
    <cellStyle name="Total 2 2" xfId="115"/>
    <cellStyle name="Total 2 3" xfId="116"/>
    <cellStyle name="Total 2 4" xfId="117"/>
    <cellStyle name="Total 2 5" xfId="118"/>
    <cellStyle name="Total 2 6" xfId="119"/>
    <cellStyle name="Total 2 7" xfId="120"/>
    <cellStyle name="Total 3" xfId="121"/>
    <cellStyle name="Total 4" xfId="122"/>
    <cellStyle name="Total 5" xfId="123"/>
    <cellStyle name="Total 6" xfId="124"/>
    <cellStyle name="Total 7" xfId="125"/>
    <cellStyle name="Total 8" xfId="126"/>
    <cellStyle name="Vírgula 2" xfId="161"/>
    <cellStyle name="Vírgula 3" xfId="162"/>
  </cellStyles>
  <dxfs count="18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0D7F6"/>
      <color rgb="FFC1CFF1"/>
      <color rgb="FFFFE6CD"/>
      <color rgb="FFF2A4DC"/>
      <color rgb="FFF9D7EF"/>
      <color rgb="FFF7FA90"/>
      <color rgb="FFD9F3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47"/>
  <sheetViews>
    <sheetView showGridLines="0" tabSelected="1" view="pageBreakPreview" zoomScale="60" zoomScaleNormal="50" workbookViewId="0">
      <pane xSplit="12" ySplit="6" topLeftCell="AK7" activePane="bottomRight" state="frozen"/>
      <selection activeCell="B1" sqref="B1"/>
      <selection pane="topRight" activeCell="N1" sqref="N1"/>
      <selection pane="bottomLeft" activeCell="B7" sqref="B7"/>
      <selection pane="bottomRight" activeCell="A16" sqref="A16:XFD47"/>
    </sheetView>
  </sheetViews>
  <sheetFormatPr defaultColWidth="9.140625" defaultRowHeight="12.75" x14ac:dyDescent="0.25"/>
  <cols>
    <col min="1" max="2" width="10.7109375" style="6" customWidth="1"/>
    <col min="3" max="3" width="48.7109375" style="6" customWidth="1"/>
    <col min="4" max="4" width="15.5703125" style="6" customWidth="1"/>
    <col min="5" max="5" width="14" style="6" bestFit="1" customWidth="1"/>
    <col min="6" max="6" width="23.140625" style="6" customWidth="1"/>
    <col min="7" max="7" width="22.85546875" style="6" customWidth="1"/>
    <col min="8" max="8" width="17.7109375" style="6" customWidth="1"/>
    <col min="9" max="9" width="21.28515625" style="6" customWidth="1"/>
    <col min="10" max="10" width="25.28515625" style="6" customWidth="1"/>
    <col min="11" max="11" width="22.28515625" style="6" customWidth="1"/>
    <col min="12" max="12" width="22" style="6" customWidth="1"/>
    <col min="13" max="17" width="18.7109375" style="6" hidden="1" customWidth="1"/>
    <col min="18" max="19" width="18.7109375" style="6" customWidth="1"/>
    <col min="20" max="20" width="21.28515625" style="6" customWidth="1"/>
    <col min="21" max="31" width="18.7109375" style="6" customWidth="1"/>
    <col min="32" max="32" width="20.85546875" style="6" customWidth="1"/>
    <col min="33" max="40" width="18.7109375" style="6" customWidth="1"/>
    <col min="41" max="43" width="18.7109375" style="6" hidden="1" customWidth="1"/>
    <col min="44" max="44" width="19.85546875" style="6" hidden="1" customWidth="1"/>
    <col min="45" max="48" width="18.7109375" style="6" hidden="1" customWidth="1"/>
    <col min="49" max="50" width="20.7109375" style="6" customWidth="1"/>
    <col min="51" max="51" width="26.140625" style="6" customWidth="1"/>
    <col min="52" max="52" width="20.7109375" style="6" customWidth="1"/>
    <col min="53" max="16384" width="9.140625" style="6"/>
  </cols>
  <sheetData>
    <row r="1" spans="1:55" s="3" customFormat="1" ht="21" x14ac:dyDescent="0.25">
      <c r="A1" s="72"/>
      <c r="B1" s="89" t="s">
        <v>67</v>
      </c>
      <c r="C1" s="5"/>
      <c r="D1" s="4"/>
      <c r="E1" s="4"/>
      <c r="F1" s="5"/>
      <c r="G1" s="5"/>
      <c r="H1" s="5"/>
      <c r="I1" s="5"/>
      <c r="J1" s="5"/>
      <c r="K1" s="5"/>
    </row>
    <row r="2" spans="1:55" s="3" customFormat="1" ht="30.6" customHeight="1" x14ac:dyDescent="0.25">
      <c r="B2" s="44" t="s">
        <v>58</v>
      </c>
      <c r="C2" s="44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</row>
    <row r="3" spans="1:55" s="3" customFormat="1" ht="21.75" customHeight="1" x14ac:dyDescent="0.25">
      <c r="B3" s="43" t="s">
        <v>64</v>
      </c>
      <c r="C3" s="43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</row>
    <row r="4" spans="1:55" s="3" customFormat="1" ht="6.6" customHeight="1" thickBot="1" x14ac:dyDescent="0.3">
      <c r="C4" s="5"/>
      <c r="D4" s="5"/>
      <c r="E4" s="5"/>
      <c r="F4" s="5"/>
      <c r="G4" s="5"/>
      <c r="H4" s="5"/>
      <c r="I4" s="4"/>
      <c r="J4" s="4"/>
      <c r="K4" s="4"/>
    </row>
    <row r="5" spans="1:55" s="1" customFormat="1" ht="81.599999999999994" customHeight="1" x14ac:dyDescent="0.25">
      <c r="B5" s="144" t="s">
        <v>55</v>
      </c>
      <c r="C5" s="145"/>
      <c r="D5" s="111" t="s">
        <v>5</v>
      </c>
      <c r="E5" s="113" t="s">
        <v>6</v>
      </c>
      <c r="F5" s="96" t="s">
        <v>4</v>
      </c>
      <c r="G5" s="94"/>
      <c r="H5" s="95"/>
      <c r="I5" s="36" t="s">
        <v>0</v>
      </c>
      <c r="J5" s="37" t="s">
        <v>1</v>
      </c>
      <c r="K5" s="38" t="s">
        <v>3</v>
      </c>
      <c r="L5" s="154"/>
      <c r="M5" s="90" t="s">
        <v>48</v>
      </c>
      <c r="N5" s="91"/>
      <c r="O5" s="91"/>
      <c r="P5" s="91"/>
      <c r="Q5" s="91"/>
      <c r="R5" s="91"/>
      <c r="S5" s="91"/>
      <c r="T5" s="91"/>
      <c r="U5" s="92"/>
      <c r="V5" s="93" t="s">
        <v>49</v>
      </c>
      <c r="W5" s="94"/>
      <c r="X5" s="95"/>
      <c r="Y5" s="96" t="s">
        <v>50</v>
      </c>
      <c r="Z5" s="94"/>
      <c r="AA5" s="94"/>
      <c r="AB5" s="94"/>
      <c r="AC5" s="94"/>
      <c r="AD5" s="94"/>
      <c r="AE5" s="94"/>
      <c r="AF5" s="94"/>
      <c r="AG5" s="97"/>
      <c r="AH5" s="93" t="s">
        <v>52</v>
      </c>
      <c r="AI5" s="94"/>
      <c r="AJ5" s="95"/>
      <c r="AK5" s="96" t="s">
        <v>53</v>
      </c>
      <c r="AL5" s="94"/>
      <c r="AM5" s="94"/>
      <c r="AN5" s="94"/>
      <c r="AO5" s="94"/>
      <c r="AP5" s="94"/>
      <c r="AQ5" s="94"/>
      <c r="AR5" s="94"/>
      <c r="AS5" s="97"/>
      <c r="AT5" s="93" t="s">
        <v>54</v>
      </c>
      <c r="AU5" s="94"/>
      <c r="AV5" s="95"/>
      <c r="AW5" s="148" t="s">
        <v>45</v>
      </c>
      <c r="AX5" s="149"/>
      <c r="AY5" s="149"/>
      <c r="AZ5" s="150"/>
      <c r="BC5" s="23"/>
    </row>
    <row r="6" spans="1:55" s="1" customFormat="1" ht="75" customHeight="1" thickBot="1" x14ac:dyDescent="0.3">
      <c r="B6" s="146"/>
      <c r="C6" s="147"/>
      <c r="D6" s="112"/>
      <c r="E6" s="114"/>
      <c r="F6" s="31" t="s">
        <v>23</v>
      </c>
      <c r="G6" s="29" t="s">
        <v>24</v>
      </c>
      <c r="H6" s="33" t="s">
        <v>22</v>
      </c>
      <c r="I6" s="30" t="s">
        <v>2</v>
      </c>
      <c r="J6" s="34" t="s">
        <v>2</v>
      </c>
      <c r="K6" s="35" t="s">
        <v>2</v>
      </c>
      <c r="L6" s="155"/>
      <c r="M6" s="29" t="s">
        <v>8</v>
      </c>
      <c r="N6" s="29" t="s">
        <v>9</v>
      </c>
      <c r="O6" s="29" t="s">
        <v>10</v>
      </c>
      <c r="P6" s="29" t="s">
        <v>11</v>
      </c>
      <c r="Q6" s="29" t="s">
        <v>12</v>
      </c>
      <c r="R6" s="29" t="s">
        <v>13</v>
      </c>
      <c r="S6" s="29" t="s">
        <v>14</v>
      </c>
      <c r="T6" s="29" t="s">
        <v>15</v>
      </c>
      <c r="U6" s="29" t="s">
        <v>16</v>
      </c>
      <c r="V6" s="29" t="s">
        <v>17</v>
      </c>
      <c r="W6" s="29" t="s">
        <v>18</v>
      </c>
      <c r="X6" s="84" t="s">
        <v>7</v>
      </c>
      <c r="Y6" s="29" t="s">
        <v>8</v>
      </c>
      <c r="Z6" s="29" t="s">
        <v>9</v>
      </c>
      <c r="AA6" s="29" t="s">
        <v>10</v>
      </c>
      <c r="AB6" s="29" t="s">
        <v>11</v>
      </c>
      <c r="AC6" s="29" t="s">
        <v>12</v>
      </c>
      <c r="AD6" s="29" t="s">
        <v>13</v>
      </c>
      <c r="AE6" s="29" t="s">
        <v>14</v>
      </c>
      <c r="AF6" s="29" t="s">
        <v>15</v>
      </c>
      <c r="AG6" s="29" t="s">
        <v>16</v>
      </c>
      <c r="AH6" s="29" t="s">
        <v>17</v>
      </c>
      <c r="AI6" s="29" t="s">
        <v>18</v>
      </c>
      <c r="AJ6" s="84" t="s">
        <v>7</v>
      </c>
      <c r="AK6" s="31" t="s">
        <v>8</v>
      </c>
      <c r="AL6" s="29" t="s">
        <v>9</v>
      </c>
      <c r="AM6" s="29" t="s">
        <v>10</v>
      </c>
      <c r="AN6" s="29" t="s">
        <v>11</v>
      </c>
      <c r="AO6" s="29" t="s">
        <v>12</v>
      </c>
      <c r="AP6" s="29" t="s">
        <v>13</v>
      </c>
      <c r="AQ6" s="29" t="s">
        <v>14</v>
      </c>
      <c r="AR6" s="29" t="s">
        <v>15</v>
      </c>
      <c r="AS6" s="29" t="s">
        <v>16</v>
      </c>
      <c r="AT6" s="29" t="s">
        <v>17</v>
      </c>
      <c r="AU6" s="29" t="s">
        <v>18</v>
      </c>
      <c r="AV6" s="84" t="s">
        <v>7</v>
      </c>
      <c r="AW6" s="151" t="s">
        <v>46</v>
      </c>
      <c r="AX6" s="152"/>
      <c r="AY6" s="20" t="s">
        <v>2</v>
      </c>
      <c r="AZ6" s="32" t="s">
        <v>47</v>
      </c>
    </row>
    <row r="7" spans="1:55" s="2" customFormat="1" ht="45" customHeight="1" thickBot="1" x14ac:dyDescent="0.3">
      <c r="B7" s="129">
        <v>1</v>
      </c>
      <c r="C7" s="139" t="s">
        <v>66</v>
      </c>
      <c r="D7" s="119">
        <v>178</v>
      </c>
      <c r="E7" s="121" t="s">
        <v>65</v>
      </c>
      <c r="F7" s="123">
        <v>43087</v>
      </c>
      <c r="G7" s="115">
        <v>43542</v>
      </c>
      <c r="H7" s="117">
        <f>G7-F7</f>
        <v>455</v>
      </c>
      <c r="I7" s="137" t="s">
        <v>21</v>
      </c>
      <c r="J7" s="133" t="s">
        <v>63</v>
      </c>
      <c r="K7" s="135" t="s">
        <v>21</v>
      </c>
      <c r="L7" s="41" t="s">
        <v>19</v>
      </c>
      <c r="M7" s="48"/>
      <c r="N7" s="48"/>
      <c r="O7" s="48"/>
      <c r="P7" s="49"/>
      <c r="Q7" s="49"/>
      <c r="R7" s="79"/>
      <c r="S7" s="79"/>
      <c r="T7" s="79"/>
      <c r="U7" s="79"/>
      <c r="V7" s="79"/>
      <c r="W7" s="79"/>
      <c r="X7" s="88">
        <v>1.0999999999999999E-2</v>
      </c>
      <c r="Y7" s="87">
        <v>2.5499999999999998E-2</v>
      </c>
      <c r="Z7" s="47">
        <v>4.9500000000000002E-2</v>
      </c>
      <c r="AA7" s="85">
        <v>8.9200000000000002E-2</v>
      </c>
      <c r="AB7" s="79">
        <v>0.1163</v>
      </c>
      <c r="AC7" s="49">
        <v>9.9099999999999994E-2</v>
      </c>
      <c r="AD7" s="49">
        <v>7.8899999999999998E-2</v>
      </c>
      <c r="AE7" s="49">
        <v>6.6000000000000003E-2</v>
      </c>
      <c r="AF7" s="49">
        <v>7.1199999999999999E-2</v>
      </c>
      <c r="AG7" s="49">
        <v>8.5199999999999998E-2</v>
      </c>
      <c r="AH7" s="49">
        <v>8.0699999999999994E-2</v>
      </c>
      <c r="AI7" s="49">
        <v>4.2500000000000003E-2</v>
      </c>
      <c r="AJ7" s="88">
        <v>4.3499999999999997E-2</v>
      </c>
      <c r="AK7" s="70">
        <v>5.5800000000000002E-2</v>
      </c>
      <c r="AL7" s="58">
        <v>6.0999999999999999E-2</v>
      </c>
      <c r="AM7" s="54">
        <v>2.46E-2</v>
      </c>
      <c r="AN7" s="54"/>
      <c r="AO7" s="58"/>
      <c r="AP7" s="58"/>
      <c r="AQ7" s="49"/>
      <c r="AR7" s="48"/>
      <c r="AS7" s="47"/>
      <c r="AT7" s="47"/>
      <c r="AU7" s="50"/>
      <c r="AV7" s="50"/>
      <c r="AW7" s="39" t="s">
        <v>19</v>
      </c>
      <c r="AX7" s="21">
        <f>SUM(R7:AG7)</f>
        <v>0.69189999999999996</v>
      </c>
      <c r="AY7" s="126" t="str">
        <f>IF(AX8&lt;AX7,"ATRASADA",IF(AX8=0,"OBRA A INICIAR",IF(AZ7&gt;=1,"CONCLUÍDA",IF(AX8&gt;AX7,"ADIANTADA","CONFORME O PREVISTO"))))</f>
        <v>ATRASADA</v>
      </c>
      <c r="AZ7" s="127">
        <f>SUM(M8:AV8)</f>
        <v>0.18</v>
      </c>
    </row>
    <row r="8" spans="1:55" s="2" customFormat="1" ht="45" customHeight="1" thickBot="1" x14ac:dyDescent="0.3">
      <c r="B8" s="130"/>
      <c r="C8" s="140"/>
      <c r="D8" s="120"/>
      <c r="E8" s="122"/>
      <c r="F8" s="124"/>
      <c r="G8" s="116"/>
      <c r="H8" s="118"/>
      <c r="I8" s="138"/>
      <c r="J8" s="134"/>
      <c r="K8" s="136"/>
      <c r="L8" s="42" t="s">
        <v>20</v>
      </c>
      <c r="M8" s="52"/>
      <c r="N8" s="52"/>
      <c r="O8" s="51"/>
      <c r="P8" s="52"/>
      <c r="Q8" s="52"/>
      <c r="R8" s="52">
        <v>0</v>
      </c>
      <c r="S8" s="52">
        <v>0</v>
      </c>
      <c r="T8" s="52">
        <v>0</v>
      </c>
      <c r="U8" s="52">
        <v>0.01</v>
      </c>
      <c r="V8" s="52">
        <v>0.01</v>
      </c>
      <c r="W8" s="53">
        <v>0.01</v>
      </c>
      <c r="X8" s="83">
        <v>0.03</v>
      </c>
      <c r="Y8" s="80">
        <v>0.02</v>
      </c>
      <c r="Z8" s="52">
        <v>0.02</v>
      </c>
      <c r="AA8" s="52">
        <v>0.02</v>
      </c>
      <c r="AB8" s="52">
        <v>0.04</v>
      </c>
      <c r="AC8" s="52">
        <v>0.02</v>
      </c>
      <c r="AD8" s="52">
        <v>0</v>
      </c>
      <c r="AE8" s="52">
        <v>0</v>
      </c>
      <c r="AF8" s="52">
        <v>0</v>
      </c>
      <c r="AG8" s="52">
        <v>0</v>
      </c>
      <c r="AH8" s="52"/>
      <c r="AI8" s="62"/>
      <c r="AJ8" s="61"/>
      <c r="AK8" s="80"/>
      <c r="AL8" s="52"/>
      <c r="AM8" s="52"/>
      <c r="AN8" s="52"/>
      <c r="AO8" s="52"/>
      <c r="AP8" s="52"/>
      <c r="AQ8" s="51"/>
      <c r="AR8" s="51"/>
      <c r="AS8" s="51"/>
      <c r="AT8" s="51"/>
      <c r="AU8" s="63"/>
      <c r="AV8" s="63"/>
      <c r="AW8" s="40" t="s">
        <v>20</v>
      </c>
      <c r="AX8" s="22">
        <f>SUM(R8:AG8)</f>
        <v>0.18</v>
      </c>
      <c r="AY8" s="126"/>
      <c r="AZ8" s="153"/>
    </row>
    <row r="9" spans="1:55" s="2" customFormat="1" ht="45" customHeight="1" thickBot="1" x14ac:dyDescent="0.3">
      <c r="B9" s="129">
        <v>2</v>
      </c>
      <c r="C9" s="139" t="s">
        <v>61</v>
      </c>
      <c r="D9" s="119"/>
      <c r="E9" s="121"/>
      <c r="F9" s="123"/>
      <c r="G9" s="115"/>
      <c r="H9" s="117"/>
      <c r="I9" s="131"/>
      <c r="J9" s="133"/>
      <c r="K9" s="135"/>
      <c r="L9" s="41" t="s">
        <v>19</v>
      </c>
      <c r="M9" s="56"/>
      <c r="N9" s="56"/>
      <c r="O9" s="55"/>
      <c r="P9" s="56"/>
      <c r="Q9" s="56"/>
      <c r="R9" s="56"/>
      <c r="S9" s="56"/>
      <c r="T9" s="56"/>
      <c r="U9" s="56"/>
      <c r="V9" s="56"/>
      <c r="W9" s="64"/>
      <c r="X9" s="57"/>
      <c r="Y9" s="81"/>
      <c r="Z9" s="56"/>
      <c r="AA9" s="56"/>
      <c r="AB9" s="56"/>
      <c r="AC9" s="56"/>
      <c r="AD9" s="56"/>
      <c r="AE9" s="56"/>
      <c r="AF9" s="56"/>
      <c r="AG9" s="56"/>
      <c r="AH9" s="56"/>
      <c r="AI9" s="65"/>
      <c r="AJ9" s="71"/>
      <c r="AK9" s="81"/>
      <c r="AL9" s="56"/>
      <c r="AM9" s="56"/>
      <c r="AN9" s="56"/>
      <c r="AO9" s="56"/>
      <c r="AP9" s="56"/>
      <c r="AQ9" s="55"/>
      <c r="AR9" s="55"/>
      <c r="AS9" s="55"/>
      <c r="AT9" s="55"/>
      <c r="AU9" s="66"/>
      <c r="AV9" s="66"/>
      <c r="AW9" s="39" t="s">
        <v>19</v>
      </c>
      <c r="AX9" s="21"/>
      <c r="AY9" s="126" t="str">
        <f t="shared" ref="AY9" si="0">IF(AX10&lt;AX9,"ATRASADA",IF(AX10=0,"OBRA A INICIAR",IF(AZ9&gt;=1,"CONCLUÍDA",IF(AX10&gt;AX9,"ADIANTADA","CONFORME O PREVISTO"))))</f>
        <v>OBRA A INICIAR</v>
      </c>
      <c r="AZ9" s="127">
        <f>SUM(M10:AV10)</f>
        <v>0</v>
      </c>
    </row>
    <row r="10" spans="1:55" s="2" customFormat="1" ht="48" customHeight="1" thickBot="1" x14ac:dyDescent="0.3">
      <c r="B10" s="130"/>
      <c r="C10" s="140"/>
      <c r="D10" s="120"/>
      <c r="E10" s="122"/>
      <c r="F10" s="124"/>
      <c r="G10" s="116"/>
      <c r="H10" s="118"/>
      <c r="I10" s="132"/>
      <c r="J10" s="134"/>
      <c r="K10" s="136"/>
      <c r="L10" s="42" t="s">
        <v>20</v>
      </c>
      <c r="M10" s="60"/>
      <c r="N10" s="60"/>
      <c r="O10" s="59"/>
      <c r="P10" s="52"/>
      <c r="Q10" s="52"/>
      <c r="R10" s="52"/>
      <c r="S10" s="52"/>
      <c r="T10" s="60"/>
      <c r="U10" s="60"/>
      <c r="V10" s="60"/>
      <c r="W10" s="62"/>
      <c r="X10" s="61"/>
      <c r="Y10" s="82"/>
      <c r="Z10" s="60"/>
      <c r="AA10" s="60"/>
      <c r="AB10" s="60"/>
      <c r="AC10" s="60"/>
      <c r="AD10" s="60"/>
      <c r="AE10" s="60"/>
      <c r="AF10" s="60"/>
      <c r="AG10" s="60"/>
      <c r="AH10" s="60"/>
      <c r="AI10" s="62"/>
      <c r="AJ10" s="61"/>
      <c r="AK10" s="82"/>
      <c r="AL10" s="60"/>
      <c r="AM10" s="60"/>
      <c r="AN10" s="60"/>
      <c r="AO10" s="60"/>
      <c r="AP10" s="60"/>
      <c r="AQ10" s="59"/>
      <c r="AR10" s="59"/>
      <c r="AS10" s="59"/>
      <c r="AT10" s="59"/>
      <c r="AU10" s="67"/>
      <c r="AV10" s="67"/>
      <c r="AW10" s="40" t="s">
        <v>20</v>
      </c>
      <c r="AX10" s="22"/>
      <c r="AY10" s="126"/>
      <c r="AZ10" s="153"/>
    </row>
    <row r="11" spans="1:55" s="2" customFormat="1" ht="45" customHeight="1" thickBot="1" x14ac:dyDescent="0.3">
      <c r="B11" s="129">
        <v>3</v>
      </c>
      <c r="C11" s="139" t="s">
        <v>61</v>
      </c>
      <c r="D11" s="119"/>
      <c r="E11" s="121"/>
      <c r="F11" s="123"/>
      <c r="G11" s="115"/>
      <c r="H11" s="117"/>
      <c r="I11" s="131"/>
      <c r="J11" s="133"/>
      <c r="K11" s="135"/>
      <c r="L11" s="41" t="s">
        <v>19</v>
      </c>
      <c r="M11" s="56"/>
      <c r="N11" s="56"/>
      <c r="O11" s="55"/>
      <c r="P11" s="56"/>
      <c r="Q11" s="56"/>
      <c r="R11" s="56"/>
      <c r="S11" s="56"/>
      <c r="T11" s="56"/>
      <c r="U11" s="56"/>
      <c r="V11" s="56"/>
      <c r="W11" s="64"/>
      <c r="X11" s="57"/>
      <c r="Y11" s="81"/>
      <c r="Z11" s="56"/>
      <c r="AA11" s="56"/>
      <c r="AB11" s="56"/>
      <c r="AC11" s="56"/>
      <c r="AD11" s="56"/>
      <c r="AE11" s="56"/>
      <c r="AF11" s="56"/>
      <c r="AG11" s="56"/>
      <c r="AH11" s="56"/>
      <c r="AI11" s="65"/>
      <c r="AJ11" s="71"/>
      <c r="AK11" s="81"/>
      <c r="AL11" s="56"/>
      <c r="AM11" s="56"/>
      <c r="AN11" s="56"/>
      <c r="AO11" s="56"/>
      <c r="AP11" s="56"/>
      <c r="AQ11" s="55"/>
      <c r="AR11" s="55"/>
      <c r="AS11" s="55"/>
      <c r="AT11" s="55"/>
      <c r="AU11" s="66"/>
      <c r="AV11" s="66"/>
      <c r="AW11" s="39" t="s">
        <v>19</v>
      </c>
      <c r="AX11" s="21"/>
      <c r="AY11" s="126" t="str">
        <f t="shared" ref="AY11" si="1">IF(AX12&lt;AX11,"ATRASADA",IF(AX12=0,"OBRA A INICIAR",IF(AZ11&gt;=1,"CONCLUÍDA",IF(AX12&gt;AX11,"ADIANTADA","CONFORME O PREVISTO"))))</f>
        <v>OBRA A INICIAR</v>
      </c>
      <c r="AZ11" s="127">
        <f>SUM(M12:AV12)</f>
        <v>0</v>
      </c>
    </row>
    <row r="12" spans="1:55" s="2" customFormat="1" ht="45" customHeight="1" thickBot="1" x14ac:dyDescent="0.3">
      <c r="B12" s="130"/>
      <c r="C12" s="140"/>
      <c r="D12" s="120"/>
      <c r="E12" s="122"/>
      <c r="F12" s="124"/>
      <c r="G12" s="116"/>
      <c r="H12" s="118"/>
      <c r="I12" s="132"/>
      <c r="J12" s="134"/>
      <c r="K12" s="136"/>
      <c r="L12" s="42" t="s">
        <v>20</v>
      </c>
      <c r="M12" s="60"/>
      <c r="N12" s="60"/>
      <c r="O12" s="59"/>
      <c r="P12" s="52"/>
      <c r="Q12" s="52"/>
      <c r="R12" s="52"/>
      <c r="S12" s="52"/>
      <c r="T12" s="60"/>
      <c r="U12" s="60"/>
      <c r="V12" s="60"/>
      <c r="W12" s="62"/>
      <c r="X12" s="61"/>
      <c r="Y12" s="82"/>
      <c r="Z12" s="60"/>
      <c r="AA12" s="60"/>
      <c r="AB12" s="60"/>
      <c r="AC12" s="60"/>
      <c r="AD12" s="60"/>
      <c r="AE12" s="60"/>
      <c r="AF12" s="60"/>
      <c r="AG12" s="60"/>
      <c r="AH12" s="60"/>
      <c r="AI12" s="62"/>
      <c r="AJ12" s="61"/>
      <c r="AK12" s="82"/>
      <c r="AL12" s="60"/>
      <c r="AM12" s="60"/>
      <c r="AN12" s="60"/>
      <c r="AO12" s="60"/>
      <c r="AP12" s="60"/>
      <c r="AQ12" s="59"/>
      <c r="AR12" s="59"/>
      <c r="AS12" s="59"/>
      <c r="AT12" s="59"/>
      <c r="AU12" s="67"/>
      <c r="AV12" s="67"/>
      <c r="AW12" s="40" t="s">
        <v>20</v>
      </c>
      <c r="AX12" s="22"/>
      <c r="AY12" s="126"/>
      <c r="AZ12" s="153"/>
    </row>
    <row r="13" spans="1:55" s="2" customFormat="1" ht="45" customHeight="1" thickBot="1" x14ac:dyDescent="0.3">
      <c r="B13" s="129">
        <v>4</v>
      </c>
      <c r="C13" s="139" t="s">
        <v>61</v>
      </c>
      <c r="D13" s="119"/>
      <c r="E13" s="121"/>
      <c r="F13" s="123"/>
      <c r="G13" s="115"/>
      <c r="H13" s="117"/>
      <c r="I13" s="131"/>
      <c r="J13" s="133"/>
      <c r="K13" s="135"/>
      <c r="L13" s="41" t="s">
        <v>19</v>
      </c>
      <c r="M13" s="56"/>
      <c r="N13" s="56"/>
      <c r="O13" s="55"/>
      <c r="P13" s="56"/>
      <c r="Q13" s="56"/>
      <c r="R13" s="56"/>
      <c r="S13" s="56"/>
      <c r="T13" s="56"/>
      <c r="U13" s="56"/>
      <c r="V13" s="56"/>
      <c r="W13" s="64"/>
      <c r="X13" s="57"/>
      <c r="Y13" s="81"/>
      <c r="Z13" s="56"/>
      <c r="AA13" s="56"/>
      <c r="AB13" s="56"/>
      <c r="AC13" s="56"/>
      <c r="AD13" s="56"/>
      <c r="AE13" s="56"/>
      <c r="AF13" s="56"/>
      <c r="AG13" s="56"/>
      <c r="AH13" s="56"/>
      <c r="AI13" s="65"/>
      <c r="AJ13" s="71"/>
      <c r="AK13" s="81"/>
      <c r="AL13" s="56"/>
      <c r="AM13" s="56"/>
      <c r="AN13" s="56"/>
      <c r="AO13" s="56"/>
      <c r="AP13" s="56"/>
      <c r="AQ13" s="55"/>
      <c r="AR13" s="55"/>
      <c r="AS13" s="55"/>
      <c r="AT13" s="55"/>
      <c r="AU13" s="65"/>
      <c r="AV13" s="65"/>
      <c r="AW13" s="39" t="s">
        <v>19</v>
      </c>
      <c r="AX13" s="21"/>
      <c r="AY13" s="126" t="str">
        <f t="shared" ref="AY13" si="2">IF(AX14&lt;AX13,"ATRASADA",IF(AX14=0,"OBRA A INICIAR",IF(AZ13&gt;=1,"CONCLUÍDA",IF(AX14&gt;AX13,"ADIANTADA","CONFORME O PREVISTO"))))</f>
        <v>OBRA A INICIAR</v>
      </c>
      <c r="AZ13" s="127">
        <f>SUM(M14:AV14)</f>
        <v>0</v>
      </c>
    </row>
    <row r="14" spans="1:55" s="2" customFormat="1" ht="45" customHeight="1" thickBot="1" x14ac:dyDescent="0.3">
      <c r="B14" s="130"/>
      <c r="C14" s="140"/>
      <c r="D14" s="120"/>
      <c r="E14" s="122"/>
      <c r="F14" s="124"/>
      <c r="G14" s="116"/>
      <c r="H14" s="118"/>
      <c r="I14" s="132"/>
      <c r="J14" s="134"/>
      <c r="K14" s="136"/>
      <c r="L14" s="42" t="s">
        <v>20</v>
      </c>
      <c r="M14" s="60"/>
      <c r="N14" s="60"/>
      <c r="O14" s="59"/>
      <c r="P14" s="52"/>
      <c r="Q14" s="52"/>
      <c r="R14" s="52"/>
      <c r="S14" s="52"/>
      <c r="T14" s="60"/>
      <c r="U14" s="60"/>
      <c r="V14" s="60"/>
      <c r="W14" s="62"/>
      <c r="X14" s="61"/>
      <c r="Y14" s="82"/>
      <c r="Z14" s="60"/>
      <c r="AA14" s="60"/>
      <c r="AB14" s="60"/>
      <c r="AC14" s="60"/>
      <c r="AD14" s="60"/>
      <c r="AE14" s="60"/>
      <c r="AF14" s="60"/>
      <c r="AG14" s="60"/>
      <c r="AH14" s="60"/>
      <c r="AI14" s="62"/>
      <c r="AJ14" s="61"/>
      <c r="AK14" s="82"/>
      <c r="AL14" s="60"/>
      <c r="AM14" s="60"/>
      <c r="AN14" s="60"/>
      <c r="AO14" s="60"/>
      <c r="AP14" s="60"/>
      <c r="AQ14" s="59"/>
      <c r="AR14" s="59"/>
      <c r="AS14" s="59"/>
      <c r="AT14" s="59"/>
      <c r="AU14" s="67"/>
      <c r="AV14" s="67"/>
      <c r="AW14" s="40" t="s">
        <v>20</v>
      </c>
      <c r="AX14" s="69"/>
      <c r="AY14" s="126"/>
      <c r="AZ14" s="128"/>
    </row>
    <row r="15" spans="1:55" ht="15" x14ac:dyDescent="0.25">
      <c r="L15" s="7"/>
    </row>
    <row r="16" spans="1:55" ht="27" hidden="1" customHeight="1" thickBot="1" x14ac:dyDescent="0.3">
      <c r="I16" s="125" t="s">
        <v>56</v>
      </c>
      <c r="J16" s="125"/>
      <c r="K16" s="125"/>
      <c r="L16" s="8"/>
      <c r="M16" s="75"/>
      <c r="N16" s="75"/>
      <c r="O16" s="75"/>
      <c r="P16" s="75"/>
      <c r="Q16" s="75"/>
      <c r="R16" s="101" t="s">
        <v>25</v>
      </c>
      <c r="S16" s="102"/>
      <c r="T16" s="103"/>
      <c r="U16" s="101" t="s">
        <v>38</v>
      </c>
      <c r="V16" s="102"/>
      <c r="W16" s="103"/>
      <c r="X16" s="101" t="s">
        <v>42</v>
      </c>
      <c r="Y16" s="102"/>
      <c r="Z16" s="103"/>
      <c r="AA16" s="101" t="s">
        <v>43</v>
      </c>
      <c r="AB16" s="102"/>
      <c r="AC16" s="103"/>
      <c r="AD16" s="101" t="s">
        <v>44</v>
      </c>
      <c r="AE16" s="102"/>
      <c r="AF16" s="103"/>
      <c r="AG16" s="101" t="s">
        <v>62</v>
      </c>
      <c r="AH16" s="102"/>
      <c r="AI16" s="103"/>
      <c r="AY16" s="24"/>
      <c r="AZ16" s="25"/>
      <c r="BA16" s="14"/>
    </row>
    <row r="17" spans="11:53" ht="18.75" hidden="1" x14ac:dyDescent="0.25">
      <c r="K17" s="108" t="s">
        <v>57</v>
      </c>
      <c r="L17" s="73" t="s">
        <v>26</v>
      </c>
      <c r="M17" s="76"/>
      <c r="N17" s="76"/>
      <c r="O17" s="76"/>
      <c r="P17" s="76"/>
      <c r="Q17" s="76"/>
      <c r="R17" s="11" t="s">
        <v>33</v>
      </c>
      <c r="S17" s="9" t="s">
        <v>34</v>
      </c>
      <c r="T17" s="18" t="s">
        <v>35</v>
      </c>
      <c r="U17" s="11" t="s">
        <v>39</v>
      </c>
      <c r="V17" s="9" t="s">
        <v>40</v>
      </c>
      <c r="W17" s="18" t="s">
        <v>41</v>
      </c>
      <c r="X17" s="11" t="s">
        <v>27</v>
      </c>
      <c r="Y17" s="9" t="s">
        <v>28</v>
      </c>
      <c r="Z17" s="18" t="s">
        <v>29</v>
      </c>
      <c r="AA17" s="11" t="s">
        <v>30</v>
      </c>
      <c r="AB17" s="9" t="s">
        <v>31</v>
      </c>
      <c r="AC17" s="18" t="s">
        <v>32</v>
      </c>
      <c r="AD17" s="11" t="s">
        <v>33</v>
      </c>
      <c r="AE17" s="9" t="s">
        <v>34</v>
      </c>
      <c r="AF17" s="18" t="s">
        <v>35</v>
      </c>
      <c r="AG17" s="10" t="s">
        <v>39</v>
      </c>
      <c r="AH17" s="9" t="s">
        <v>40</v>
      </c>
      <c r="AI17" s="86" t="s">
        <v>41</v>
      </c>
      <c r="AY17" s="24"/>
      <c r="AZ17" s="25"/>
      <c r="BA17" s="14"/>
    </row>
    <row r="18" spans="11:53" ht="18.75" hidden="1" x14ac:dyDescent="0.25">
      <c r="K18" s="109"/>
      <c r="L18" s="74" t="s">
        <v>19</v>
      </c>
      <c r="M18" s="77"/>
      <c r="N18" s="77"/>
      <c r="O18" s="77"/>
      <c r="P18" s="77"/>
      <c r="Q18" s="77"/>
      <c r="R18" s="13">
        <f t="shared" ref="R18:AD18" si="3">R7</f>
        <v>0</v>
      </c>
      <c r="S18" s="12">
        <f t="shared" si="3"/>
        <v>0</v>
      </c>
      <c r="T18" s="19">
        <f t="shared" si="3"/>
        <v>0</v>
      </c>
      <c r="U18" s="13">
        <f t="shared" si="3"/>
        <v>0</v>
      </c>
      <c r="V18" s="12">
        <f t="shared" si="3"/>
        <v>0</v>
      </c>
      <c r="W18" s="19">
        <f t="shared" si="3"/>
        <v>0</v>
      </c>
      <c r="X18" s="13">
        <f>X7</f>
        <v>1.0999999999999999E-2</v>
      </c>
      <c r="Y18" s="12">
        <f t="shared" si="3"/>
        <v>2.5499999999999998E-2</v>
      </c>
      <c r="Z18" s="19">
        <f t="shared" si="3"/>
        <v>4.9500000000000002E-2</v>
      </c>
      <c r="AA18" s="13">
        <f t="shared" si="3"/>
        <v>8.9200000000000002E-2</v>
      </c>
      <c r="AB18" s="12">
        <f t="shared" si="3"/>
        <v>0.1163</v>
      </c>
      <c r="AC18" s="19">
        <f t="shared" si="3"/>
        <v>9.9099999999999994E-2</v>
      </c>
      <c r="AD18" s="13">
        <f t="shared" si="3"/>
        <v>7.8899999999999998E-2</v>
      </c>
      <c r="AE18" s="12">
        <f t="shared" ref="AE18:AG18" si="4">AE7</f>
        <v>6.6000000000000003E-2</v>
      </c>
      <c r="AF18" s="19">
        <f t="shared" si="4"/>
        <v>7.1199999999999999E-2</v>
      </c>
      <c r="AG18" s="13">
        <f t="shared" si="4"/>
        <v>8.5199999999999998E-2</v>
      </c>
      <c r="AH18" s="12">
        <f t="shared" ref="AH18:AI18" si="5">AH7</f>
        <v>8.0699999999999994E-2</v>
      </c>
      <c r="AI18" s="19">
        <f t="shared" si="5"/>
        <v>4.2500000000000003E-2</v>
      </c>
      <c r="AY18" s="24"/>
      <c r="AZ18" s="25"/>
      <c r="BA18" s="25"/>
    </row>
    <row r="19" spans="11:53" ht="19.5" hidden="1" thickBot="1" x14ac:dyDescent="0.3">
      <c r="K19" s="110"/>
      <c r="L19" s="74" t="s">
        <v>20</v>
      </c>
      <c r="M19" s="77"/>
      <c r="N19" s="77"/>
      <c r="O19" s="77"/>
      <c r="P19" s="77"/>
      <c r="Q19" s="77"/>
      <c r="R19" s="13">
        <f t="shared" ref="R19:AD19" si="6">R8</f>
        <v>0</v>
      </c>
      <c r="S19" s="12">
        <f t="shared" si="6"/>
        <v>0</v>
      </c>
      <c r="T19" s="19">
        <f t="shared" si="6"/>
        <v>0</v>
      </c>
      <c r="U19" s="13">
        <f t="shared" si="6"/>
        <v>0.01</v>
      </c>
      <c r="V19" s="12">
        <f t="shared" si="6"/>
        <v>0.01</v>
      </c>
      <c r="W19" s="19">
        <f t="shared" si="6"/>
        <v>0.01</v>
      </c>
      <c r="X19" s="13">
        <f t="shared" si="6"/>
        <v>0.03</v>
      </c>
      <c r="Y19" s="12">
        <f t="shared" si="6"/>
        <v>0.02</v>
      </c>
      <c r="Z19" s="19">
        <f t="shared" si="6"/>
        <v>0.02</v>
      </c>
      <c r="AA19" s="13">
        <f t="shared" si="6"/>
        <v>0.02</v>
      </c>
      <c r="AB19" s="12">
        <f>AB8</f>
        <v>0.04</v>
      </c>
      <c r="AC19" s="19">
        <f>AC8</f>
        <v>0.02</v>
      </c>
      <c r="AD19" s="13">
        <f t="shared" si="6"/>
        <v>0</v>
      </c>
      <c r="AE19" s="12">
        <f>AE8</f>
        <v>0</v>
      </c>
      <c r="AF19" s="19">
        <f>AF8</f>
        <v>0</v>
      </c>
      <c r="AG19" s="13">
        <f>AG8</f>
        <v>0</v>
      </c>
      <c r="AH19" s="12">
        <f>AH8</f>
        <v>0</v>
      </c>
      <c r="AI19" s="19">
        <f>AI8</f>
        <v>0</v>
      </c>
      <c r="AY19" s="24"/>
      <c r="AZ19" s="25"/>
      <c r="BA19" s="14"/>
    </row>
    <row r="20" spans="11:53" ht="18.75" hidden="1" x14ac:dyDescent="0.25">
      <c r="L20" s="16" t="s">
        <v>36</v>
      </c>
      <c r="M20" s="78"/>
      <c r="N20" s="78"/>
      <c r="O20" s="78"/>
      <c r="P20" s="78"/>
      <c r="Q20" s="78"/>
      <c r="R20" s="104" t="e">
        <f>SUM($R$19:T19)/SUM($R$18:T18)</f>
        <v>#DIV/0!</v>
      </c>
      <c r="S20" s="99"/>
      <c r="T20" s="100"/>
      <c r="U20" s="104" t="e">
        <f>SUM($R$19:W19)/SUM($R$18:W18)</f>
        <v>#DIV/0!</v>
      </c>
      <c r="V20" s="99"/>
      <c r="W20" s="100"/>
      <c r="X20" s="98">
        <f>SUM($R$19:Z19)/SUM($R$18:Z18)</f>
        <v>1.1627906976744187</v>
      </c>
      <c r="Y20" s="99"/>
      <c r="Z20" s="100"/>
      <c r="AA20" s="98">
        <f>SUM($R$19:AC19)/SUM($R$18:AC18)</f>
        <v>0.46082949308755766</v>
      </c>
      <c r="AB20" s="99"/>
      <c r="AC20" s="100"/>
      <c r="AD20" s="98">
        <f>SUM($R$19:AF19)/SUM($R$18:AF18)</f>
        <v>0.29668699522004288</v>
      </c>
      <c r="AE20" s="99"/>
      <c r="AF20" s="100"/>
      <c r="AG20" s="98"/>
      <c r="AH20" s="99"/>
      <c r="AI20" s="100"/>
      <c r="AY20" s="14"/>
      <c r="AZ20" s="15"/>
      <c r="BA20" s="14"/>
    </row>
    <row r="21" spans="11:53" ht="19.5" hidden="1" thickBot="1" x14ac:dyDescent="0.3">
      <c r="L21" s="17" t="s">
        <v>37</v>
      </c>
      <c r="M21" s="78"/>
      <c r="N21" s="78"/>
      <c r="O21" s="78"/>
      <c r="P21" s="78"/>
      <c r="Q21" s="78"/>
      <c r="R21" s="105" t="e">
        <f>1-R20</f>
        <v>#DIV/0!</v>
      </c>
      <c r="S21" s="106"/>
      <c r="T21" s="107"/>
      <c r="U21" s="105" t="e">
        <f>1-U20</f>
        <v>#DIV/0!</v>
      </c>
      <c r="V21" s="106"/>
      <c r="W21" s="107"/>
      <c r="X21" s="105">
        <f>1-X20</f>
        <v>-0.16279069767441867</v>
      </c>
      <c r="Y21" s="106"/>
      <c r="Z21" s="107"/>
      <c r="AA21" s="105">
        <f>1-AA20</f>
        <v>0.53917050691244239</v>
      </c>
      <c r="AB21" s="106"/>
      <c r="AC21" s="107"/>
      <c r="AD21" s="105"/>
      <c r="AE21" s="106"/>
      <c r="AF21" s="107"/>
      <c r="AG21" s="105"/>
      <c r="AH21" s="106"/>
      <c r="AI21" s="107"/>
      <c r="AY21" s="24"/>
      <c r="AZ21" s="25"/>
      <c r="BA21" s="14"/>
    </row>
    <row r="22" spans="11:53" ht="18.75" hidden="1" x14ac:dyDescent="0.3">
      <c r="M22" s="27"/>
      <c r="N22" s="27"/>
      <c r="O22" s="27"/>
      <c r="P22" s="27"/>
      <c r="Q22" s="27"/>
      <c r="AE22" s="68" t="s">
        <v>51</v>
      </c>
      <c r="AY22" s="24"/>
      <c r="AZ22" s="25"/>
      <c r="BA22" s="26"/>
    </row>
    <row r="23" spans="11:53" ht="18" hidden="1" customHeight="1" x14ac:dyDescent="0.25">
      <c r="M23" s="159"/>
      <c r="N23" s="160"/>
      <c r="O23" s="161"/>
      <c r="P23" s="159"/>
      <c r="Q23" s="160"/>
      <c r="R23" s="141" t="s">
        <v>25</v>
      </c>
      <c r="S23" s="142"/>
      <c r="T23" s="143"/>
      <c r="U23" s="141" t="s">
        <v>38</v>
      </c>
      <c r="V23" s="142"/>
      <c r="W23" s="143"/>
      <c r="X23" s="141" t="s">
        <v>42</v>
      </c>
      <c r="Y23" s="142"/>
      <c r="Z23" s="143"/>
      <c r="AA23" s="141" t="s">
        <v>43</v>
      </c>
      <c r="AB23" s="142"/>
      <c r="AC23" s="143"/>
      <c r="AD23" s="101" t="s">
        <v>44</v>
      </c>
      <c r="AE23" s="102"/>
      <c r="AF23" s="103"/>
      <c r="AY23" s="14"/>
      <c r="AZ23" s="25"/>
      <c r="BA23"/>
    </row>
    <row r="24" spans="11:53" ht="18.75" hidden="1" x14ac:dyDescent="0.25">
      <c r="K24" s="108" t="s">
        <v>59</v>
      </c>
      <c r="L24" s="45" t="s">
        <v>26</v>
      </c>
      <c r="M24" s="9"/>
      <c r="N24" s="18"/>
      <c r="O24" s="11"/>
      <c r="P24" s="9"/>
      <c r="Q24" s="18"/>
      <c r="R24" s="11" t="s">
        <v>33</v>
      </c>
      <c r="S24" s="9" t="s">
        <v>34</v>
      </c>
      <c r="T24" s="18" t="s">
        <v>35</v>
      </c>
      <c r="U24" s="11" t="s">
        <v>39</v>
      </c>
      <c r="V24" s="9" t="s">
        <v>40</v>
      </c>
      <c r="W24" s="18" t="s">
        <v>41</v>
      </c>
      <c r="X24" s="11" t="s">
        <v>27</v>
      </c>
      <c r="Y24" s="9" t="s">
        <v>28</v>
      </c>
      <c r="Z24" s="18" t="s">
        <v>29</v>
      </c>
      <c r="AA24" s="11" t="s">
        <v>30</v>
      </c>
      <c r="AB24" s="9" t="s">
        <v>31</v>
      </c>
      <c r="AC24" s="18" t="s">
        <v>32</v>
      </c>
      <c r="AD24" s="11" t="s">
        <v>33</v>
      </c>
      <c r="AE24" s="9" t="s">
        <v>34</v>
      </c>
      <c r="AF24" s="18" t="s">
        <v>35</v>
      </c>
      <c r="AY24" s="14"/>
      <c r="AZ24" s="26"/>
      <c r="BA24"/>
    </row>
    <row r="25" spans="11:53" ht="18.75" hidden="1" x14ac:dyDescent="0.25">
      <c r="K25" s="109"/>
      <c r="L25" s="46" t="s">
        <v>19</v>
      </c>
      <c r="M25" s="12"/>
      <c r="N25" s="19"/>
      <c r="O25" s="13"/>
      <c r="P25" s="12"/>
      <c r="Q25" s="19"/>
      <c r="R25" s="13">
        <f t="shared" ref="R25:AE25" si="7">R9</f>
        <v>0</v>
      </c>
      <c r="S25" s="12">
        <f t="shared" si="7"/>
        <v>0</v>
      </c>
      <c r="T25" s="19">
        <f t="shared" si="7"/>
        <v>0</v>
      </c>
      <c r="U25" s="13">
        <f t="shared" si="7"/>
        <v>0</v>
      </c>
      <c r="V25" s="12">
        <f t="shared" si="7"/>
        <v>0</v>
      </c>
      <c r="W25" s="19">
        <f t="shared" si="7"/>
        <v>0</v>
      </c>
      <c r="X25" s="13">
        <f t="shared" si="7"/>
        <v>0</v>
      </c>
      <c r="Y25" s="12">
        <f t="shared" si="7"/>
        <v>0</v>
      </c>
      <c r="Z25" s="19">
        <f t="shared" si="7"/>
        <v>0</v>
      </c>
      <c r="AA25" s="13">
        <f t="shared" si="7"/>
        <v>0</v>
      </c>
      <c r="AB25" s="12">
        <f t="shared" si="7"/>
        <v>0</v>
      </c>
      <c r="AC25" s="19">
        <f t="shared" si="7"/>
        <v>0</v>
      </c>
      <c r="AD25" s="13">
        <f t="shared" si="7"/>
        <v>0</v>
      </c>
      <c r="AE25" s="12">
        <f t="shared" si="7"/>
        <v>0</v>
      </c>
      <c r="AF25" s="19"/>
      <c r="AY25" s="24"/>
      <c r="AZ25" s="25"/>
      <c r="BA25"/>
    </row>
    <row r="26" spans="11:53" ht="19.5" hidden="1" thickBot="1" x14ac:dyDescent="0.3">
      <c r="K26" s="110"/>
      <c r="L26" s="46" t="s">
        <v>20</v>
      </c>
      <c r="M26" s="12"/>
      <c r="N26" s="19"/>
      <c r="O26" s="13"/>
      <c r="P26" s="12"/>
      <c r="Q26" s="19"/>
      <c r="R26" s="13">
        <f t="shared" ref="R26:AE26" si="8">R10</f>
        <v>0</v>
      </c>
      <c r="S26" s="12">
        <f t="shared" si="8"/>
        <v>0</v>
      </c>
      <c r="T26" s="19">
        <f t="shared" si="8"/>
        <v>0</v>
      </c>
      <c r="U26" s="13">
        <f t="shared" si="8"/>
        <v>0</v>
      </c>
      <c r="V26" s="12">
        <f t="shared" si="8"/>
        <v>0</v>
      </c>
      <c r="W26" s="19">
        <f t="shared" si="8"/>
        <v>0</v>
      </c>
      <c r="X26" s="13">
        <f t="shared" si="8"/>
        <v>0</v>
      </c>
      <c r="Y26" s="12">
        <f t="shared" si="8"/>
        <v>0</v>
      </c>
      <c r="Z26" s="19">
        <f t="shared" si="8"/>
        <v>0</v>
      </c>
      <c r="AA26" s="13">
        <f t="shared" si="8"/>
        <v>0</v>
      </c>
      <c r="AB26" s="12">
        <f t="shared" si="8"/>
        <v>0</v>
      </c>
      <c r="AC26" s="19">
        <f t="shared" si="8"/>
        <v>0</v>
      </c>
      <c r="AD26" s="13">
        <f t="shared" si="8"/>
        <v>0</v>
      </c>
      <c r="AE26" s="12">
        <f t="shared" si="8"/>
        <v>0</v>
      </c>
      <c r="AF26" s="19"/>
    </row>
    <row r="27" spans="11:53" ht="18" hidden="1" customHeight="1" x14ac:dyDescent="0.25">
      <c r="M27" s="156"/>
      <c r="N27" s="157"/>
      <c r="O27" s="158" t="e">
        <f>SUM($M$26:Q26)/SUM($M$25:Q25)</f>
        <v>#DIV/0!</v>
      </c>
      <c r="P27" s="156"/>
      <c r="Q27" s="157"/>
      <c r="R27" s="158" t="e">
        <f>SUM($R$26:T26)/SUM($R$25:T25)</f>
        <v>#DIV/0!</v>
      </c>
      <c r="S27" s="156"/>
      <c r="T27" s="157"/>
      <c r="U27" s="158" t="e">
        <f>SUM($R$26:W26)/SUM($R$25:W25)</f>
        <v>#DIV/0!</v>
      </c>
      <c r="V27" s="156"/>
      <c r="W27" s="157"/>
      <c r="X27" s="158" t="e">
        <f>SUM($R$26:Z26)/SUM($R$25:Z25)</f>
        <v>#DIV/0!</v>
      </c>
      <c r="Y27" s="156"/>
      <c r="Z27" s="157"/>
      <c r="AA27" s="158" t="e">
        <f>SUM($R$26:AC26)/SUM($R$25:AC25)</f>
        <v>#DIV/0!</v>
      </c>
      <c r="AB27" s="156"/>
      <c r="AC27" s="157"/>
      <c r="AD27" s="158" t="e">
        <f>SUM($R$26:AF26)/SUM($R$25:AF25)</f>
        <v>#DIV/0!</v>
      </c>
      <c r="AE27" s="156"/>
      <c r="AF27" s="157"/>
    </row>
    <row r="28" spans="11:53" ht="18.600000000000001" hidden="1" customHeight="1" thickBot="1" x14ac:dyDescent="0.3">
      <c r="M28" s="162"/>
      <c r="N28" s="163"/>
      <c r="O28" s="164" t="e">
        <f>1-O27</f>
        <v>#DIV/0!</v>
      </c>
      <c r="P28" s="162"/>
      <c r="Q28" s="163"/>
      <c r="R28" s="164" t="e">
        <f>1-R27</f>
        <v>#DIV/0!</v>
      </c>
      <c r="S28" s="162"/>
      <c r="T28" s="163"/>
      <c r="U28" s="164" t="e">
        <f t="shared" ref="U28" si="9">1-U27</f>
        <v>#DIV/0!</v>
      </c>
      <c r="V28" s="162"/>
      <c r="W28" s="163"/>
      <c r="X28" s="164" t="e">
        <f t="shared" ref="X28" si="10">1-X27</f>
        <v>#DIV/0!</v>
      </c>
      <c r="Y28" s="162"/>
      <c r="Z28" s="163"/>
      <c r="AA28" s="164" t="e">
        <f t="shared" ref="AA28" si="11">1-AA27</f>
        <v>#DIV/0!</v>
      </c>
      <c r="AB28" s="162"/>
      <c r="AC28" s="163"/>
      <c r="AD28" s="164" t="e">
        <f t="shared" ref="AD28" si="12">1-AD27</f>
        <v>#DIV/0!</v>
      </c>
      <c r="AE28" s="162"/>
      <c r="AF28" s="163"/>
    </row>
    <row r="29" spans="11:53" ht="18.75" hidden="1" x14ac:dyDescent="0.3">
      <c r="M29" s="27"/>
      <c r="N29" s="27"/>
      <c r="O29" s="27"/>
      <c r="P29" s="27"/>
      <c r="Q29" s="27"/>
      <c r="AE29" s="68" t="s">
        <v>51</v>
      </c>
    </row>
    <row r="30" spans="11:53" ht="18" hidden="1" customHeight="1" x14ac:dyDescent="0.25">
      <c r="M30" s="159"/>
      <c r="N30" s="160"/>
      <c r="O30" s="161"/>
      <c r="P30" s="159"/>
      <c r="Q30" s="160"/>
      <c r="R30" s="141" t="s">
        <v>25</v>
      </c>
      <c r="S30" s="142"/>
      <c r="T30" s="143"/>
      <c r="U30" s="141" t="s">
        <v>38</v>
      </c>
      <c r="V30" s="142"/>
      <c r="W30" s="143"/>
      <c r="X30" s="141" t="s">
        <v>42</v>
      </c>
      <c r="Y30" s="142"/>
      <c r="Z30" s="143"/>
      <c r="AA30" s="141" t="s">
        <v>43</v>
      </c>
      <c r="AB30" s="142"/>
      <c r="AC30" s="143"/>
      <c r="AD30" s="101" t="s">
        <v>44</v>
      </c>
      <c r="AE30" s="102"/>
      <c r="AF30" s="103"/>
    </row>
    <row r="31" spans="11:53" ht="18.75" hidden="1" x14ac:dyDescent="0.25">
      <c r="K31" s="108" t="s">
        <v>60</v>
      </c>
      <c r="L31" s="45" t="s">
        <v>26</v>
      </c>
      <c r="M31" s="9"/>
      <c r="N31" s="18"/>
      <c r="O31" s="11"/>
      <c r="P31" s="9"/>
      <c r="Q31" s="18"/>
      <c r="R31" s="11" t="s">
        <v>33</v>
      </c>
      <c r="S31" s="9" t="s">
        <v>34</v>
      </c>
      <c r="T31" s="18" t="s">
        <v>35</v>
      </c>
      <c r="U31" s="11" t="s">
        <v>39</v>
      </c>
      <c r="V31" s="9" t="s">
        <v>40</v>
      </c>
      <c r="W31" s="18" t="s">
        <v>41</v>
      </c>
      <c r="X31" s="11" t="s">
        <v>27</v>
      </c>
      <c r="Y31" s="9" t="s">
        <v>28</v>
      </c>
      <c r="Z31" s="18" t="s">
        <v>29</v>
      </c>
      <c r="AA31" s="11" t="s">
        <v>30</v>
      </c>
      <c r="AB31" s="9" t="s">
        <v>31</v>
      </c>
      <c r="AC31" s="18" t="s">
        <v>32</v>
      </c>
      <c r="AD31" s="11" t="s">
        <v>33</v>
      </c>
      <c r="AE31" s="9" t="s">
        <v>34</v>
      </c>
      <c r="AF31" s="18" t="s">
        <v>35</v>
      </c>
    </row>
    <row r="32" spans="11:53" ht="18.75" hidden="1" x14ac:dyDescent="0.25">
      <c r="K32" s="109"/>
      <c r="L32" s="46" t="s">
        <v>19</v>
      </c>
      <c r="M32" s="12"/>
      <c r="N32" s="19"/>
      <c r="O32" s="13"/>
      <c r="P32" s="12"/>
      <c r="Q32" s="19"/>
      <c r="R32" s="13">
        <f t="shared" ref="R32:AE32" si="13">R11</f>
        <v>0</v>
      </c>
      <c r="S32" s="12">
        <f t="shared" si="13"/>
        <v>0</v>
      </c>
      <c r="T32" s="19">
        <f t="shared" si="13"/>
        <v>0</v>
      </c>
      <c r="U32" s="13">
        <f t="shared" si="13"/>
        <v>0</v>
      </c>
      <c r="V32" s="12">
        <f t="shared" si="13"/>
        <v>0</v>
      </c>
      <c r="W32" s="19">
        <f t="shared" si="13"/>
        <v>0</v>
      </c>
      <c r="X32" s="13">
        <f t="shared" si="13"/>
        <v>0</v>
      </c>
      <c r="Y32" s="12">
        <f t="shared" si="13"/>
        <v>0</v>
      </c>
      <c r="Z32" s="19">
        <f t="shared" si="13"/>
        <v>0</v>
      </c>
      <c r="AA32" s="13">
        <f t="shared" si="13"/>
        <v>0</v>
      </c>
      <c r="AB32" s="12">
        <f t="shared" si="13"/>
        <v>0</v>
      </c>
      <c r="AC32" s="19">
        <f t="shared" si="13"/>
        <v>0</v>
      </c>
      <c r="AD32" s="13">
        <f t="shared" si="13"/>
        <v>0</v>
      </c>
      <c r="AE32" s="12">
        <f t="shared" si="13"/>
        <v>0</v>
      </c>
      <c r="AF32" s="19"/>
    </row>
    <row r="33" spans="11:32" ht="19.5" hidden="1" thickBot="1" x14ac:dyDescent="0.3">
      <c r="K33" s="110"/>
      <c r="L33" s="46" t="s">
        <v>20</v>
      </c>
      <c r="M33" s="12"/>
      <c r="N33" s="19"/>
      <c r="O33" s="13"/>
      <c r="P33" s="12"/>
      <c r="Q33" s="19"/>
      <c r="R33" s="13">
        <f t="shared" ref="R33:AE33" si="14">R12</f>
        <v>0</v>
      </c>
      <c r="S33" s="12">
        <f t="shared" si="14"/>
        <v>0</v>
      </c>
      <c r="T33" s="19">
        <f t="shared" si="14"/>
        <v>0</v>
      </c>
      <c r="U33" s="13">
        <f t="shared" si="14"/>
        <v>0</v>
      </c>
      <c r="V33" s="12">
        <f t="shared" si="14"/>
        <v>0</v>
      </c>
      <c r="W33" s="19">
        <f t="shared" si="14"/>
        <v>0</v>
      </c>
      <c r="X33" s="13">
        <f t="shared" si="14"/>
        <v>0</v>
      </c>
      <c r="Y33" s="12">
        <f t="shared" si="14"/>
        <v>0</v>
      </c>
      <c r="Z33" s="19">
        <f t="shared" si="14"/>
        <v>0</v>
      </c>
      <c r="AA33" s="13">
        <f t="shared" si="14"/>
        <v>0</v>
      </c>
      <c r="AB33" s="12">
        <f t="shared" si="14"/>
        <v>0</v>
      </c>
      <c r="AC33" s="19">
        <f t="shared" si="14"/>
        <v>0</v>
      </c>
      <c r="AD33" s="13">
        <f t="shared" si="14"/>
        <v>0</v>
      </c>
      <c r="AE33" s="12">
        <f t="shared" si="14"/>
        <v>0</v>
      </c>
      <c r="AF33" s="19"/>
    </row>
    <row r="34" spans="11:32" ht="18" hidden="1" customHeight="1" x14ac:dyDescent="0.25">
      <c r="M34" s="156"/>
      <c r="N34" s="157"/>
      <c r="O34" s="165" t="e">
        <f>SUM($M$19:Q33)/SUM($M$18:Q32)</f>
        <v>#DIV/0!</v>
      </c>
      <c r="P34" s="156"/>
      <c r="Q34" s="157"/>
      <c r="R34" s="158" t="e">
        <f>SUM($R$33:T33)/SUM($R$32:T32)</f>
        <v>#DIV/0!</v>
      </c>
      <c r="S34" s="156"/>
      <c r="T34" s="157"/>
      <c r="U34" s="158" t="e">
        <f>SUM($R$33:W33)/SUM($R$32:W32)</f>
        <v>#DIV/0!</v>
      </c>
      <c r="V34" s="156"/>
      <c r="W34" s="157"/>
      <c r="X34" s="158" t="e">
        <f>SUM($R$33:Z33)/SUM($R$32:Z32)</f>
        <v>#DIV/0!</v>
      </c>
      <c r="Y34" s="156"/>
      <c r="Z34" s="157"/>
      <c r="AA34" s="158" t="e">
        <f>SUM($R$33:AC33)/SUM($R$32:AC32)</f>
        <v>#DIV/0!</v>
      </c>
      <c r="AB34" s="156"/>
      <c r="AC34" s="157"/>
      <c r="AD34" s="158" t="e">
        <f>SUM($R$33:AF33)/SUM($R$32:AF32)</f>
        <v>#DIV/0!</v>
      </c>
      <c r="AE34" s="156"/>
      <c r="AF34" s="157"/>
    </row>
    <row r="35" spans="11:32" ht="18.600000000000001" hidden="1" customHeight="1" thickBot="1" x14ac:dyDescent="0.3">
      <c r="M35" s="162"/>
      <c r="N35" s="163"/>
      <c r="O35" s="164" t="e">
        <f>1-O34</f>
        <v>#DIV/0!</v>
      </c>
      <c r="P35" s="162"/>
      <c r="Q35" s="163"/>
      <c r="R35" s="164" t="e">
        <f>1-R34</f>
        <v>#DIV/0!</v>
      </c>
      <c r="S35" s="162"/>
      <c r="T35" s="163"/>
      <c r="U35" s="164" t="e">
        <f t="shared" ref="U35" si="15">1-U34</f>
        <v>#DIV/0!</v>
      </c>
      <c r="V35" s="162"/>
      <c r="W35" s="163"/>
      <c r="X35" s="164" t="e">
        <f t="shared" ref="X35" si="16">1-X34</f>
        <v>#DIV/0!</v>
      </c>
      <c r="Y35" s="162"/>
      <c r="Z35" s="163"/>
      <c r="AA35" s="164" t="e">
        <f t="shared" ref="AA35" si="17">1-AA34</f>
        <v>#DIV/0!</v>
      </c>
      <c r="AB35" s="162"/>
      <c r="AC35" s="163"/>
      <c r="AD35" s="164" t="e">
        <f t="shared" ref="AD35" si="18">1-AD34</f>
        <v>#DIV/0!</v>
      </c>
      <c r="AE35" s="162"/>
      <c r="AF35" s="163"/>
    </row>
    <row r="36" spans="11:32" hidden="1" x14ac:dyDescent="0.25"/>
    <row r="37" spans="11:32" hidden="1" x14ac:dyDescent="0.25"/>
    <row r="38" spans="11:32" hidden="1" x14ac:dyDescent="0.25"/>
    <row r="39" spans="11:32" hidden="1" x14ac:dyDescent="0.25"/>
    <row r="40" spans="11:32" hidden="1" x14ac:dyDescent="0.25"/>
    <row r="41" spans="11:32" hidden="1" x14ac:dyDescent="0.25"/>
    <row r="42" spans="11:32" hidden="1" x14ac:dyDescent="0.25">
      <c r="R42" s="6">
        <v>1.1000000000000001</v>
      </c>
    </row>
    <row r="43" spans="11:32" hidden="1" x14ac:dyDescent="0.25">
      <c r="R43" s="6">
        <v>2.5499999999999998</v>
      </c>
    </row>
    <row r="44" spans="11:32" hidden="1" x14ac:dyDescent="0.25">
      <c r="R44" s="6">
        <v>4.95</v>
      </c>
    </row>
    <row r="45" spans="11:32" hidden="1" x14ac:dyDescent="0.25"/>
    <row r="46" spans="11:32" hidden="1" x14ac:dyDescent="0.25"/>
    <row r="47" spans="11:32" hidden="1" x14ac:dyDescent="0.25"/>
  </sheetData>
  <sheetProtection algorithmName="SHA-512" hashValue="rrhGa1JYHTnPsXtdJuuSH8v6HtLi6ySVc4ZG+2E+tpLj616eiZl/LRbrZWhceM7WfR3Rduk513WatZ48Uy3aKw==" saltValue="ndzlC+OkgWMEWzjkmIkinw==" spinCount="100000" sheet="1" objects="1" scenarios="1" selectLockedCells="1" selectUnlockedCells="1"/>
  <mergeCells count="125">
    <mergeCell ref="K31:K33"/>
    <mergeCell ref="M34:N34"/>
    <mergeCell ref="O34:Q34"/>
    <mergeCell ref="R34:T34"/>
    <mergeCell ref="U34:W34"/>
    <mergeCell ref="X34:Z34"/>
    <mergeCell ref="AA34:AC34"/>
    <mergeCell ref="AD34:AF34"/>
    <mergeCell ref="M35:N35"/>
    <mergeCell ref="O35:Q35"/>
    <mergeCell ref="R35:T35"/>
    <mergeCell ref="U35:W35"/>
    <mergeCell ref="X35:Z35"/>
    <mergeCell ref="AA35:AC35"/>
    <mergeCell ref="AD35:AF35"/>
    <mergeCell ref="M28:N28"/>
    <mergeCell ref="O28:Q28"/>
    <mergeCell ref="R28:T28"/>
    <mergeCell ref="U28:W28"/>
    <mergeCell ref="X28:Z28"/>
    <mergeCell ref="AA28:AC28"/>
    <mergeCell ref="AD28:AF28"/>
    <mergeCell ref="M30:N30"/>
    <mergeCell ref="O30:Q30"/>
    <mergeCell ref="R30:T30"/>
    <mergeCell ref="U30:W30"/>
    <mergeCell ref="X30:Z30"/>
    <mergeCell ref="AA30:AC30"/>
    <mergeCell ref="AD30:AF30"/>
    <mergeCell ref="M27:N27"/>
    <mergeCell ref="O27:Q27"/>
    <mergeCell ref="R27:T27"/>
    <mergeCell ref="U27:W27"/>
    <mergeCell ref="X27:Z27"/>
    <mergeCell ref="AA27:AC27"/>
    <mergeCell ref="AD27:AF27"/>
    <mergeCell ref="M23:N23"/>
    <mergeCell ref="O23:Q23"/>
    <mergeCell ref="R23:T23"/>
    <mergeCell ref="U23:W23"/>
    <mergeCell ref="R21:T21"/>
    <mergeCell ref="U20:W20"/>
    <mergeCell ref="X23:Z23"/>
    <mergeCell ref="B5:C6"/>
    <mergeCell ref="AW5:AZ5"/>
    <mergeCell ref="AW6:AX6"/>
    <mergeCell ref="AY7:AY8"/>
    <mergeCell ref="AZ7:AZ8"/>
    <mergeCell ref="AY9:AY10"/>
    <mergeCell ref="AZ9:AZ10"/>
    <mergeCell ref="AY11:AY12"/>
    <mergeCell ref="AZ11:AZ12"/>
    <mergeCell ref="F11:F12"/>
    <mergeCell ref="H11:H12"/>
    <mergeCell ref="K9:K10"/>
    <mergeCell ref="L5:L6"/>
    <mergeCell ref="B9:B10"/>
    <mergeCell ref="B11:B12"/>
    <mergeCell ref="C7:C8"/>
    <mergeCell ref="C11:C12"/>
    <mergeCell ref="C9:C10"/>
    <mergeCell ref="G11:G12"/>
    <mergeCell ref="AA23:AC23"/>
    <mergeCell ref="AD23:AF23"/>
    <mergeCell ref="AY13:AY14"/>
    <mergeCell ref="AZ13:AZ14"/>
    <mergeCell ref="B7:B8"/>
    <mergeCell ref="I11:I12"/>
    <mergeCell ref="J11:J12"/>
    <mergeCell ref="K11:K12"/>
    <mergeCell ref="I7:I8"/>
    <mergeCell ref="J7:J8"/>
    <mergeCell ref="K7:K8"/>
    <mergeCell ref="I9:I10"/>
    <mergeCell ref="J9:J10"/>
    <mergeCell ref="J13:J14"/>
    <mergeCell ref="K13:K14"/>
    <mergeCell ref="B13:B14"/>
    <mergeCell ref="C13:C14"/>
    <mergeCell ref="G13:G14"/>
    <mergeCell ref="H13:H14"/>
    <mergeCell ref="I13:I14"/>
    <mergeCell ref="K24:K26"/>
    <mergeCell ref="D5:D6"/>
    <mergeCell ref="E5:E6"/>
    <mergeCell ref="G7:G8"/>
    <mergeCell ref="H7:H8"/>
    <mergeCell ref="D7:D8"/>
    <mergeCell ref="E7:E8"/>
    <mergeCell ref="F7:F8"/>
    <mergeCell ref="F5:H5"/>
    <mergeCell ref="D9:D10"/>
    <mergeCell ref="E9:E10"/>
    <mergeCell ref="F9:F10"/>
    <mergeCell ref="H9:H10"/>
    <mergeCell ref="D13:D14"/>
    <mergeCell ref="E13:E14"/>
    <mergeCell ref="F13:F14"/>
    <mergeCell ref="D11:D12"/>
    <mergeCell ref="E11:E12"/>
    <mergeCell ref="I16:K16"/>
    <mergeCell ref="K17:K19"/>
    <mergeCell ref="G9:G10"/>
    <mergeCell ref="U21:W21"/>
    <mergeCell ref="X21:Z21"/>
    <mergeCell ref="AA21:AC21"/>
    <mergeCell ref="AD21:AF21"/>
    <mergeCell ref="AD16:AF16"/>
    <mergeCell ref="AG16:AI16"/>
    <mergeCell ref="AG20:AI20"/>
    <mergeCell ref="AG21:AI21"/>
    <mergeCell ref="U16:W16"/>
    <mergeCell ref="AA16:AC16"/>
    <mergeCell ref="X16:Z16"/>
    <mergeCell ref="M5:U5"/>
    <mergeCell ref="V5:X5"/>
    <mergeCell ref="Y5:AG5"/>
    <mergeCell ref="AH5:AJ5"/>
    <mergeCell ref="AK5:AS5"/>
    <mergeCell ref="AT5:AV5"/>
    <mergeCell ref="X20:Z20"/>
    <mergeCell ref="AA20:AC20"/>
    <mergeCell ref="AD20:AF20"/>
    <mergeCell ref="R16:T16"/>
    <mergeCell ref="R20:T20"/>
  </mergeCells>
  <conditionalFormatting sqref="I1:K1 I17:K17 I4:K4 I7:K10 I20:K23 I18:J19 I27:K29 I24:J26 I30:J35 I36:K1048576">
    <cfRule type="containsText" dxfId="187" priority="496" operator="containsText" text="NÃO ENVIADO APÓS OBJEÇÃO">
      <formula>NOT(ISERROR(SEARCH("NÃO ENVIADO APÓS OBJEÇÃO",I1)))</formula>
    </cfRule>
    <cfRule type="containsText" dxfId="186" priority="497" operator="containsText" text="EM ANÁLISE NO MT">
      <formula>NOT(ISERROR(SEARCH("EM ANÁLISE NO MT",I1)))</formula>
    </cfRule>
    <cfRule type="containsText" dxfId="185" priority="498" operator="containsText" text="PUBLICADO">
      <formula>NOT(ISERROR(SEARCH("PUBLICADO",I1)))</formula>
    </cfRule>
    <cfRule type="containsText" dxfId="184" priority="499" operator="containsText" text="NÃO SE APLICA">
      <formula>NOT(ISERROR(SEARCH("NÃO SE APLICA",I1)))</formula>
    </cfRule>
    <cfRule type="containsText" dxfId="183" priority="500" operator="containsText" text="AGUARDANDO ÓRGÃO AMBIENTAL">
      <formula>NOT(ISERROR(SEARCH("AGUARDANDO ÓRGÃO AMBIENTAL",I1)))</formula>
    </cfRule>
    <cfRule type="containsText" dxfId="182" priority="501" operator="containsText" text="LICENCIADA">
      <formula>NOT(ISERROR(SEARCH("LICENCIADA",I1)))</formula>
    </cfRule>
    <cfRule type="containsText" dxfId="181" priority="502" operator="containsText" text="EM ELABORAÇÃO">
      <formula>NOT(ISERROR(SEARCH("EM ELABORAÇÃO",I1)))</formula>
    </cfRule>
    <cfRule type="containsText" dxfId="180" priority="503" operator="containsText" text="NÃO REAPRESENTADO APÓS OBJEÇÃO">
      <formula>NOT(ISERROR(SEARCH("NÃO REAPRESENTADO APÓS OBJEÇÃO",I1)))</formula>
    </cfRule>
    <cfRule type="containsText" dxfId="179" priority="504" operator="containsText" text="EM ANÁLISE NA ANTT">
      <formula>NOT(ISERROR(SEARCH("EM ANÁLISE NA ANTT",I1)))</formula>
    </cfRule>
    <cfRule type="containsText" dxfId="178" priority="505" operator="containsText" text="APROVADO">
      <formula>NOT(ISERROR(SEARCH("APROVADO",I1)))</formula>
    </cfRule>
  </conditionalFormatting>
  <conditionalFormatting sqref="AY7:AY10">
    <cfRule type="containsText" dxfId="177" priority="448" operator="containsText" text="ADIANTADA">
      <formula>NOT(ISERROR(SEARCH("ADIANTADA",AY7)))</formula>
    </cfRule>
    <cfRule type="containsText" dxfId="176" priority="449" operator="containsText" text="ATRASADA">
      <formula>NOT(ISERROR(SEARCH("ATRASADA",AY7)))</formula>
    </cfRule>
    <cfRule type="containsText" dxfId="175" priority="450" operator="containsText" text="A INICIAR">
      <formula>NOT(ISERROR(SEARCH("A INICIAR",AY7)))</formula>
    </cfRule>
    <cfRule type="containsText" dxfId="174" priority="451" operator="containsText" text="NO PRAZO">
      <formula>NOT(ISERROR(SEARCH("NO PRAZO",AY7)))</formula>
    </cfRule>
    <cfRule type="containsText" dxfId="173" priority="452" operator="containsText" text="CONCLUÍDA">
      <formula>NOT(ISERROR(SEARCH("CONCLUÍDA",AY7)))</formula>
    </cfRule>
  </conditionalFormatting>
  <conditionalFormatting sqref="AY7:AY10">
    <cfRule type="containsText" dxfId="172" priority="447" operator="containsText" text="OBRA CONFORME O PREVISTO">
      <formula>NOT(ISERROR(SEARCH("OBRA CONFORME O PREVISTO",AY7)))</formula>
    </cfRule>
  </conditionalFormatting>
  <conditionalFormatting sqref="AZ7:AZ14">
    <cfRule type="cellIs" dxfId="171" priority="446" stopIfTrue="1" operator="equal">
      <formula>1</formula>
    </cfRule>
  </conditionalFormatting>
  <conditionalFormatting sqref="AZ7:AZ14">
    <cfRule type="cellIs" dxfId="170" priority="444" stopIfTrue="1" operator="greaterThan">
      <formula>1</formula>
    </cfRule>
    <cfRule type="cellIs" dxfId="169" priority="445" stopIfTrue="1" operator="lessThanOrEqual">
      <formula>0.99</formula>
    </cfRule>
  </conditionalFormatting>
  <conditionalFormatting sqref="I11:K14">
    <cfRule type="containsText" dxfId="168" priority="434" operator="containsText" text="NÃO ENVIADO APÓS OBJEÇÃO">
      <formula>NOT(ISERROR(SEARCH("NÃO ENVIADO APÓS OBJEÇÃO",I11)))</formula>
    </cfRule>
    <cfRule type="containsText" dxfId="167" priority="435" operator="containsText" text="EM ANÁLISE NO MT">
      <formula>NOT(ISERROR(SEARCH("EM ANÁLISE NO MT",I11)))</formula>
    </cfRule>
    <cfRule type="containsText" dxfId="166" priority="436" operator="containsText" text="PUBLICADO">
      <formula>NOT(ISERROR(SEARCH("PUBLICADO",I11)))</formula>
    </cfRule>
    <cfRule type="containsText" dxfId="165" priority="437" operator="containsText" text="NÃO SE APLICA">
      <formula>NOT(ISERROR(SEARCH("NÃO SE APLICA",I11)))</formula>
    </cfRule>
    <cfRule type="containsText" dxfId="164" priority="438" operator="containsText" text="AGUARDANDO ÓRGÃO AMBIENTAL">
      <formula>NOT(ISERROR(SEARCH("AGUARDANDO ÓRGÃO AMBIENTAL",I11)))</formula>
    </cfRule>
    <cfRule type="containsText" dxfId="163" priority="439" operator="containsText" text="LICENCIADA">
      <formula>NOT(ISERROR(SEARCH("LICENCIADA",I11)))</formula>
    </cfRule>
    <cfRule type="containsText" dxfId="162" priority="440" operator="containsText" text="EM ELABORAÇÃO">
      <formula>NOT(ISERROR(SEARCH("EM ELABORAÇÃO",I11)))</formula>
    </cfRule>
    <cfRule type="containsText" dxfId="161" priority="441" operator="containsText" text="NÃO REAPRESENTADO APÓS OBJEÇÃO">
      <formula>NOT(ISERROR(SEARCH("NÃO REAPRESENTADO APÓS OBJEÇÃO",I11)))</formula>
    </cfRule>
    <cfRule type="containsText" dxfId="160" priority="442" operator="containsText" text="EM ANÁLISE NA ANTT">
      <formula>NOT(ISERROR(SEARCH("EM ANÁLISE NA ANTT",I11)))</formula>
    </cfRule>
    <cfRule type="containsText" dxfId="159" priority="443" operator="containsText" text="APROVADO">
      <formula>NOT(ISERROR(SEARCH("APROVADO",I11)))</formula>
    </cfRule>
  </conditionalFormatting>
  <conditionalFormatting sqref="AY11:AY14">
    <cfRule type="containsText" dxfId="158" priority="429" operator="containsText" text="ADIANTADA">
      <formula>NOT(ISERROR(SEARCH("ADIANTADA",AY11)))</formula>
    </cfRule>
    <cfRule type="containsText" dxfId="157" priority="430" operator="containsText" text="ATRASADA">
      <formula>NOT(ISERROR(SEARCH("ATRASADA",AY11)))</formula>
    </cfRule>
    <cfRule type="containsText" dxfId="156" priority="431" operator="containsText" text="A INICIAR">
      <formula>NOT(ISERROR(SEARCH("A INICIAR",AY11)))</formula>
    </cfRule>
    <cfRule type="containsText" dxfId="155" priority="432" operator="containsText" text="NO PRAZO">
      <formula>NOT(ISERROR(SEARCH("NO PRAZO",AY11)))</formula>
    </cfRule>
    <cfRule type="containsText" dxfId="154" priority="433" operator="containsText" text="CONCLUÍDA">
      <formula>NOT(ISERROR(SEARCH("CONCLUÍDA",AY11)))</formula>
    </cfRule>
  </conditionalFormatting>
  <conditionalFormatting sqref="AY11:AY14">
    <cfRule type="containsText" dxfId="153" priority="428" operator="containsText" text="OBRA CONFORME O PREVISTO">
      <formula>NOT(ISERROR(SEARCH("OBRA CONFORME O PREVISTO",AY11)))</formula>
    </cfRule>
  </conditionalFormatting>
  <conditionalFormatting sqref="AA21 AD21 AG21 M28:Q28 M35:Q35 M21:R21 U21 X21">
    <cfRule type="cellIs" dxfId="152" priority="400" operator="greaterThan">
      <formula>0.3</formula>
    </cfRule>
  </conditionalFormatting>
  <conditionalFormatting sqref="O23:O24 R23:R24 U23:U24 X23:X24 AA23:AA24 AD23:AD24">
    <cfRule type="containsText" dxfId="151" priority="390" stopIfTrue="1" operator="containsText" text="EM ANÁLISE NO MT">
      <formula>NOT(ISERROR(SEARCH("EM ANÁLISE NO MT",O23)))</formula>
    </cfRule>
    <cfRule type="containsText" dxfId="150" priority="391" stopIfTrue="1" operator="containsText" text="EM ANÁLISE NA ANTT">
      <formula>NOT(ISERROR(SEARCH("EM ANÁLISE NA ANTT",O23)))</formula>
    </cfRule>
    <cfRule type="containsText" dxfId="149" priority="392" stopIfTrue="1" operator="containsText" text="PUBLICADO">
      <formula>NOT(ISERROR(SEARCH("PUBLICADO",O23)))</formula>
    </cfRule>
    <cfRule type="containsText" dxfId="148" priority="393" stopIfTrue="1" operator="containsText" text="NÃO SE APLICA">
      <formula>NOT(ISERROR(SEARCH("NÃO SE APLICA",O23)))</formula>
    </cfRule>
    <cfRule type="containsText" dxfId="147" priority="394" stopIfTrue="1" operator="containsText" text="AGUARDANDO ÓRGÃO AMBIENTAL">
      <formula>NOT(ISERROR(SEARCH("AGUARDANDO ÓRGÃO AMBIENTAL",O23)))</formula>
    </cfRule>
    <cfRule type="containsText" dxfId="146" priority="395" operator="containsText" text="CONCLUÍDO">
      <formula>NOT(ISERROR(SEARCH("CONCLUÍDO",O23)))</formula>
    </cfRule>
    <cfRule type="containsText" dxfId="145" priority="396" stopIfTrue="1" operator="containsText" text="EM ELABORAÇÃO">
      <formula>NOT(ISERROR(SEARCH("EM ELABORAÇÃO",O23)))</formula>
    </cfRule>
    <cfRule type="containsText" dxfId="144" priority="397" stopIfTrue="1" operator="containsText" text="NÃO REAPRESENTADO APÓS OBJEÇÃO">
      <formula>NOT(ISERROR(SEARCH("NÃO REAPRESENTADO APÓS OBJEÇÃO",O23)))</formula>
    </cfRule>
    <cfRule type="containsText" dxfId="143" priority="398" stopIfTrue="1" operator="containsText" text="EM ANÁLISE">
      <formula>NOT(ISERROR(SEARCH("EM ANÁLISE",O23)))</formula>
    </cfRule>
    <cfRule type="containsText" dxfId="142" priority="399" stopIfTrue="1" operator="containsText" text="APROVADO">
      <formula>NOT(ISERROR(SEARCH("APROVADO",O23)))</formula>
    </cfRule>
  </conditionalFormatting>
  <conditionalFormatting sqref="O23:O24 R23:R24 U23:U24 X23:X24 AA23:AA24 AD23:AD24">
    <cfRule type="containsText" dxfId="141" priority="389" stopIfTrue="1" operator="containsText" text="LICENCIADA">
      <formula>NOT(ISERROR(SEARCH("LICENCIADA",O23)))</formula>
    </cfRule>
  </conditionalFormatting>
  <conditionalFormatting sqref="O23:O24 R23:R24 U23:U24 X23:X24 AA23:AA24 AD23:AD24">
    <cfRule type="containsText" dxfId="140" priority="388" stopIfTrue="1" operator="containsText" text="NÃO APRESENTADO">
      <formula>NOT(ISERROR(SEARCH("NÃO APRESENTADO",O23)))</formula>
    </cfRule>
  </conditionalFormatting>
  <conditionalFormatting sqref="R23">
    <cfRule type="containsText" dxfId="139" priority="378" stopIfTrue="1" operator="containsText" text="EM ANÁLISE NO MT">
      <formula>NOT(ISERROR(SEARCH("EM ANÁLISE NO MT",R23)))</formula>
    </cfRule>
    <cfRule type="containsText" dxfId="138" priority="379" stopIfTrue="1" operator="containsText" text="EM ANÁLISE NA ANTT">
      <formula>NOT(ISERROR(SEARCH("EM ANÁLISE NA ANTT",R23)))</formula>
    </cfRule>
    <cfRule type="containsText" dxfId="137" priority="380" stopIfTrue="1" operator="containsText" text="PUBLICADO">
      <formula>NOT(ISERROR(SEARCH("PUBLICADO",R23)))</formula>
    </cfRule>
    <cfRule type="containsText" dxfId="136" priority="381" stopIfTrue="1" operator="containsText" text="NÃO SE APLICA">
      <formula>NOT(ISERROR(SEARCH("NÃO SE APLICA",R23)))</formula>
    </cfRule>
    <cfRule type="containsText" dxfId="135" priority="382" stopIfTrue="1" operator="containsText" text="AGUARDANDO ÓRGÃO AMBIENTAL">
      <formula>NOT(ISERROR(SEARCH("AGUARDANDO ÓRGÃO AMBIENTAL",R23)))</formula>
    </cfRule>
    <cfRule type="containsText" dxfId="134" priority="383" operator="containsText" text="CONCLUÍDO">
      <formula>NOT(ISERROR(SEARCH("CONCLUÍDO",R23)))</formula>
    </cfRule>
    <cfRule type="containsText" dxfId="133" priority="384" stopIfTrue="1" operator="containsText" text="EM ELABORAÇÃO">
      <formula>NOT(ISERROR(SEARCH("EM ELABORAÇÃO",R23)))</formula>
    </cfRule>
    <cfRule type="containsText" dxfId="132" priority="385" stopIfTrue="1" operator="containsText" text="NÃO REAPRESENTADO APÓS OBJEÇÃO">
      <formula>NOT(ISERROR(SEARCH("NÃO REAPRESENTADO APÓS OBJEÇÃO",R23)))</formula>
    </cfRule>
    <cfRule type="containsText" dxfId="131" priority="386" stopIfTrue="1" operator="containsText" text="EM ANÁLISE">
      <formula>NOT(ISERROR(SEARCH("EM ANÁLISE",R23)))</formula>
    </cfRule>
    <cfRule type="containsText" dxfId="130" priority="387" stopIfTrue="1" operator="containsText" text="APROVADO">
      <formula>NOT(ISERROR(SEARCH("APROVADO",R23)))</formula>
    </cfRule>
  </conditionalFormatting>
  <conditionalFormatting sqref="R23">
    <cfRule type="containsText" dxfId="129" priority="377" stopIfTrue="1" operator="containsText" text="LICENCIADA">
      <formula>NOT(ISERROR(SEARCH("LICENCIADA",R23)))</formula>
    </cfRule>
  </conditionalFormatting>
  <conditionalFormatting sqref="R23">
    <cfRule type="containsText" dxfId="128" priority="376" stopIfTrue="1" operator="containsText" text="NÃO APRESENTADO">
      <formula>NOT(ISERROR(SEARCH("NÃO APRESENTADO",R23)))</formula>
    </cfRule>
  </conditionalFormatting>
  <conditionalFormatting sqref="K24">
    <cfRule type="containsText" dxfId="127" priority="366" operator="containsText" text="NÃO ENVIADO APÓS OBJEÇÃO">
      <formula>NOT(ISERROR(SEARCH("NÃO ENVIADO APÓS OBJEÇÃO",K24)))</formula>
    </cfRule>
    <cfRule type="containsText" dxfId="126" priority="367" operator="containsText" text="EM ANÁLISE NO MT">
      <formula>NOT(ISERROR(SEARCH("EM ANÁLISE NO MT",K24)))</formula>
    </cfRule>
    <cfRule type="containsText" dxfId="125" priority="368" operator="containsText" text="PUBLICADO">
      <formula>NOT(ISERROR(SEARCH("PUBLICADO",K24)))</formula>
    </cfRule>
    <cfRule type="containsText" dxfId="124" priority="369" operator="containsText" text="NÃO SE APLICA">
      <formula>NOT(ISERROR(SEARCH("NÃO SE APLICA",K24)))</formula>
    </cfRule>
    <cfRule type="containsText" dxfId="123" priority="370" operator="containsText" text="AGUARDANDO ÓRGÃO AMBIENTAL">
      <formula>NOT(ISERROR(SEARCH("AGUARDANDO ÓRGÃO AMBIENTAL",K24)))</formula>
    </cfRule>
    <cfRule type="containsText" dxfId="122" priority="371" operator="containsText" text="LICENCIADA">
      <formula>NOT(ISERROR(SEARCH("LICENCIADA",K24)))</formula>
    </cfRule>
    <cfRule type="containsText" dxfId="121" priority="372" operator="containsText" text="EM ELABORAÇÃO">
      <formula>NOT(ISERROR(SEARCH("EM ELABORAÇÃO",K24)))</formula>
    </cfRule>
    <cfRule type="containsText" dxfId="120" priority="373" operator="containsText" text="NÃO REAPRESENTADO APÓS OBJEÇÃO">
      <formula>NOT(ISERROR(SEARCH("NÃO REAPRESENTADO APÓS OBJEÇÃO",K24)))</formula>
    </cfRule>
    <cfRule type="containsText" dxfId="119" priority="374" operator="containsText" text="EM ANÁLISE NA ANTT">
      <formula>NOT(ISERROR(SEARCH("EM ANÁLISE NA ANTT",K24)))</formula>
    </cfRule>
    <cfRule type="containsText" dxfId="118" priority="375" operator="containsText" text="APROVADO">
      <formula>NOT(ISERROR(SEARCH("APROVADO",K24)))</formula>
    </cfRule>
  </conditionalFormatting>
  <conditionalFormatting sqref="K30 K34:K35">
    <cfRule type="containsText" dxfId="117" priority="356" operator="containsText" text="NÃO ENVIADO APÓS OBJEÇÃO">
      <formula>NOT(ISERROR(SEARCH("NÃO ENVIADO APÓS OBJEÇÃO",K30)))</formula>
    </cfRule>
    <cfRule type="containsText" dxfId="116" priority="357" operator="containsText" text="EM ANÁLISE NO MT">
      <formula>NOT(ISERROR(SEARCH("EM ANÁLISE NO MT",K30)))</formula>
    </cfRule>
    <cfRule type="containsText" dxfId="115" priority="358" operator="containsText" text="PUBLICADO">
      <formula>NOT(ISERROR(SEARCH("PUBLICADO",K30)))</formula>
    </cfRule>
    <cfRule type="containsText" dxfId="114" priority="359" operator="containsText" text="NÃO SE APLICA">
      <formula>NOT(ISERROR(SEARCH("NÃO SE APLICA",K30)))</formula>
    </cfRule>
    <cfRule type="containsText" dxfId="113" priority="360" operator="containsText" text="AGUARDANDO ÓRGÃO AMBIENTAL">
      <formula>NOT(ISERROR(SEARCH("AGUARDANDO ÓRGÃO AMBIENTAL",K30)))</formula>
    </cfRule>
    <cfRule type="containsText" dxfId="112" priority="361" operator="containsText" text="LICENCIADA">
      <formula>NOT(ISERROR(SEARCH("LICENCIADA",K30)))</formula>
    </cfRule>
    <cfRule type="containsText" dxfId="111" priority="362" operator="containsText" text="EM ELABORAÇÃO">
      <formula>NOT(ISERROR(SEARCH("EM ELABORAÇÃO",K30)))</formula>
    </cfRule>
    <cfRule type="containsText" dxfId="110" priority="363" operator="containsText" text="NÃO REAPRESENTADO APÓS OBJEÇÃO">
      <formula>NOT(ISERROR(SEARCH("NÃO REAPRESENTADO APÓS OBJEÇÃO",K30)))</formula>
    </cfRule>
    <cfRule type="containsText" dxfId="109" priority="364" operator="containsText" text="EM ANÁLISE NA ANTT">
      <formula>NOT(ISERROR(SEARCH("EM ANÁLISE NA ANTT",K30)))</formula>
    </cfRule>
    <cfRule type="containsText" dxfId="108" priority="365" operator="containsText" text="APROVADO">
      <formula>NOT(ISERROR(SEARCH("APROVADO",K30)))</formula>
    </cfRule>
  </conditionalFormatting>
  <conditionalFormatting sqref="O30:O31 R30:R31 U30:U31 X30:X31 AA30:AA31 AD30:AD31">
    <cfRule type="containsText" dxfId="107" priority="333" stopIfTrue="1" operator="containsText" text="EM ANÁLISE NO MT">
      <formula>NOT(ISERROR(SEARCH("EM ANÁLISE NO MT",O30)))</formula>
    </cfRule>
    <cfRule type="containsText" dxfId="106" priority="334" stopIfTrue="1" operator="containsText" text="EM ANÁLISE NA ANTT">
      <formula>NOT(ISERROR(SEARCH("EM ANÁLISE NA ANTT",O30)))</formula>
    </cfRule>
    <cfRule type="containsText" dxfId="105" priority="335" stopIfTrue="1" operator="containsText" text="PUBLICADO">
      <formula>NOT(ISERROR(SEARCH("PUBLICADO",O30)))</formula>
    </cfRule>
    <cfRule type="containsText" dxfId="104" priority="336" stopIfTrue="1" operator="containsText" text="NÃO SE APLICA">
      <formula>NOT(ISERROR(SEARCH("NÃO SE APLICA",O30)))</formula>
    </cfRule>
    <cfRule type="containsText" dxfId="103" priority="337" stopIfTrue="1" operator="containsText" text="AGUARDANDO ÓRGÃO AMBIENTAL">
      <formula>NOT(ISERROR(SEARCH("AGUARDANDO ÓRGÃO AMBIENTAL",O30)))</formula>
    </cfRule>
    <cfRule type="containsText" dxfId="102" priority="338" operator="containsText" text="CONCLUÍDO">
      <formula>NOT(ISERROR(SEARCH("CONCLUÍDO",O30)))</formula>
    </cfRule>
    <cfRule type="containsText" dxfId="101" priority="339" stopIfTrue="1" operator="containsText" text="EM ELABORAÇÃO">
      <formula>NOT(ISERROR(SEARCH("EM ELABORAÇÃO",O30)))</formula>
    </cfRule>
    <cfRule type="containsText" dxfId="100" priority="340" stopIfTrue="1" operator="containsText" text="NÃO REAPRESENTADO APÓS OBJEÇÃO">
      <formula>NOT(ISERROR(SEARCH("NÃO REAPRESENTADO APÓS OBJEÇÃO",O30)))</formula>
    </cfRule>
    <cfRule type="containsText" dxfId="99" priority="341" stopIfTrue="1" operator="containsText" text="EM ANÁLISE">
      <formula>NOT(ISERROR(SEARCH("EM ANÁLISE",O30)))</formula>
    </cfRule>
    <cfRule type="containsText" dxfId="98" priority="342" stopIfTrue="1" operator="containsText" text="APROVADO">
      <formula>NOT(ISERROR(SEARCH("APROVADO",O30)))</formula>
    </cfRule>
  </conditionalFormatting>
  <conditionalFormatting sqref="O30:O31 R30:R31 U30:U31 X30:X31 AA30:AA31 AD30:AD31">
    <cfRule type="containsText" dxfId="97" priority="332" stopIfTrue="1" operator="containsText" text="LICENCIADA">
      <formula>NOT(ISERROR(SEARCH("LICENCIADA",O30)))</formula>
    </cfRule>
  </conditionalFormatting>
  <conditionalFormatting sqref="O30:O31 R30:R31 U30:U31 X30:X31 AA30:AA31 AD30:AD31">
    <cfRule type="containsText" dxfId="96" priority="331" stopIfTrue="1" operator="containsText" text="NÃO APRESENTADO">
      <formula>NOT(ISERROR(SEARCH("NÃO APRESENTADO",O30)))</formula>
    </cfRule>
  </conditionalFormatting>
  <conditionalFormatting sqref="R30">
    <cfRule type="containsText" dxfId="95" priority="321" stopIfTrue="1" operator="containsText" text="EM ANÁLISE NO MT">
      <formula>NOT(ISERROR(SEARCH("EM ANÁLISE NO MT",R30)))</formula>
    </cfRule>
    <cfRule type="containsText" dxfId="94" priority="322" stopIfTrue="1" operator="containsText" text="EM ANÁLISE NA ANTT">
      <formula>NOT(ISERROR(SEARCH("EM ANÁLISE NA ANTT",R30)))</formula>
    </cfRule>
    <cfRule type="containsText" dxfId="93" priority="323" stopIfTrue="1" operator="containsText" text="PUBLICADO">
      <formula>NOT(ISERROR(SEARCH("PUBLICADO",R30)))</formula>
    </cfRule>
    <cfRule type="containsText" dxfId="92" priority="324" stopIfTrue="1" operator="containsText" text="NÃO SE APLICA">
      <formula>NOT(ISERROR(SEARCH("NÃO SE APLICA",R30)))</formula>
    </cfRule>
    <cfRule type="containsText" dxfId="91" priority="325" stopIfTrue="1" operator="containsText" text="AGUARDANDO ÓRGÃO AMBIENTAL">
      <formula>NOT(ISERROR(SEARCH("AGUARDANDO ÓRGÃO AMBIENTAL",R30)))</formula>
    </cfRule>
    <cfRule type="containsText" dxfId="90" priority="326" operator="containsText" text="CONCLUÍDO">
      <formula>NOT(ISERROR(SEARCH("CONCLUÍDO",R30)))</formula>
    </cfRule>
    <cfRule type="containsText" dxfId="89" priority="327" stopIfTrue="1" operator="containsText" text="EM ELABORAÇÃO">
      <formula>NOT(ISERROR(SEARCH("EM ELABORAÇÃO",R30)))</formula>
    </cfRule>
    <cfRule type="containsText" dxfId="88" priority="328" stopIfTrue="1" operator="containsText" text="NÃO REAPRESENTADO APÓS OBJEÇÃO">
      <formula>NOT(ISERROR(SEARCH("NÃO REAPRESENTADO APÓS OBJEÇÃO",R30)))</formula>
    </cfRule>
    <cfRule type="containsText" dxfId="87" priority="329" stopIfTrue="1" operator="containsText" text="EM ANÁLISE">
      <formula>NOT(ISERROR(SEARCH("EM ANÁLISE",R30)))</formula>
    </cfRule>
    <cfRule type="containsText" dxfId="86" priority="330" stopIfTrue="1" operator="containsText" text="APROVADO">
      <formula>NOT(ISERROR(SEARCH("APROVADO",R30)))</formula>
    </cfRule>
  </conditionalFormatting>
  <conditionalFormatting sqref="R30">
    <cfRule type="containsText" dxfId="85" priority="320" stopIfTrue="1" operator="containsText" text="LICENCIADA">
      <formula>NOT(ISERROR(SEARCH("LICENCIADA",R30)))</formula>
    </cfRule>
  </conditionalFormatting>
  <conditionalFormatting sqref="R30">
    <cfRule type="containsText" dxfId="84" priority="319" stopIfTrue="1" operator="containsText" text="NÃO APRESENTADO">
      <formula>NOT(ISERROR(SEARCH("NÃO APRESENTADO",R30)))</formula>
    </cfRule>
  </conditionalFormatting>
  <conditionalFormatting sqref="K31">
    <cfRule type="containsText" dxfId="83" priority="309" operator="containsText" text="NÃO ENVIADO APÓS OBJEÇÃO">
      <formula>NOT(ISERROR(SEARCH("NÃO ENVIADO APÓS OBJEÇÃO",K31)))</formula>
    </cfRule>
    <cfRule type="containsText" dxfId="82" priority="310" operator="containsText" text="EM ANÁLISE NO MT">
      <formula>NOT(ISERROR(SEARCH("EM ANÁLISE NO MT",K31)))</formula>
    </cfRule>
    <cfRule type="containsText" dxfId="81" priority="311" operator="containsText" text="PUBLICADO">
      <formula>NOT(ISERROR(SEARCH("PUBLICADO",K31)))</formula>
    </cfRule>
    <cfRule type="containsText" dxfId="80" priority="312" operator="containsText" text="NÃO SE APLICA">
      <formula>NOT(ISERROR(SEARCH("NÃO SE APLICA",K31)))</formula>
    </cfRule>
    <cfRule type="containsText" dxfId="79" priority="313" operator="containsText" text="AGUARDANDO ÓRGÃO AMBIENTAL">
      <formula>NOT(ISERROR(SEARCH("AGUARDANDO ÓRGÃO AMBIENTAL",K31)))</formula>
    </cfRule>
    <cfRule type="containsText" dxfId="78" priority="314" operator="containsText" text="LICENCIADA">
      <formula>NOT(ISERROR(SEARCH("LICENCIADA",K31)))</formula>
    </cfRule>
    <cfRule type="containsText" dxfId="77" priority="315" operator="containsText" text="EM ELABORAÇÃO">
      <formula>NOT(ISERROR(SEARCH("EM ELABORAÇÃO",K31)))</formula>
    </cfRule>
    <cfRule type="containsText" dxfId="76" priority="316" operator="containsText" text="NÃO REAPRESENTADO APÓS OBJEÇÃO">
      <formula>NOT(ISERROR(SEARCH("NÃO REAPRESENTADO APÓS OBJEÇÃO",K31)))</formula>
    </cfRule>
    <cfRule type="containsText" dxfId="75" priority="317" operator="containsText" text="EM ANÁLISE NA ANTT">
      <formula>NOT(ISERROR(SEARCH("EM ANÁLISE NA ANTT",K31)))</formula>
    </cfRule>
    <cfRule type="containsText" dxfId="74" priority="318" operator="containsText" text="APROVADO">
      <formula>NOT(ISERROR(SEARCH("APROVADO",K31)))</formula>
    </cfRule>
  </conditionalFormatting>
  <conditionalFormatting sqref="R28:AF28">
    <cfRule type="cellIs" dxfId="73" priority="308" operator="greaterThan">
      <formula>0.3</formula>
    </cfRule>
  </conditionalFormatting>
  <conditionalFormatting sqref="R35:AF35">
    <cfRule type="cellIs" dxfId="72" priority="307" operator="greaterThan">
      <formula>0.3</formula>
    </cfRule>
  </conditionalFormatting>
  <conditionalFormatting sqref="M16 P16">
    <cfRule type="containsText" dxfId="71" priority="64" stopIfTrue="1" operator="containsText" text="EM ANÁLISE NO MT">
      <formula>NOT(ISERROR(SEARCH("EM ANÁLISE NO MT",M16)))</formula>
    </cfRule>
    <cfRule type="containsText" dxfId="70" priority="65" stopIfTrue="1" operator="containsText" text="EM ANÁLISE NA ANTT">
      <formula>NOT(ISERROR(SEARCH("EM ANÁLISE NA ANTT",M16)))</formula>
    </cfRule>
    <cfRule type="containsText" dxfId="69" priority="66" stopIfTrue="1" operator="containsText" text="PUBLICADO">
      <formula>NOT(ISERROR(SEARCH("PUBLICADO",M16)))</formula>
    </cfRule>
    <cfRule type="containsText" dxfId="68" priority="67" stopIfTrue="1" operator="containsText" text="NÃO SE APLICA">
      <formula>NOT(ISERROR(SEARCH("NÃO SE APLICA",M16)))</formula>
    </cfRule>
    <cfRule type="containsText" dxfId="67" priority="68" stopIfTrue="1" operator="containsText" text="AGUARDANDO ÓRGÃO AMBIENTAL">
      <formula>NOT(ISERROR(SEARCH("AGUARDANDO ÓRGÃO AMBIENTAL",M16)))</formula>
    </cfRule>
    <cfRule type="containsText" dxfId="66" priority="69" operator="containsText" text="CONCLUÍDO">
      <formula>NOT(ISERROR(SEARCH("CONCLUÍDO",M16)))</formula>
    </cfRule>
    <cfRule type="containsText" dxfId="65" priority="70" stopIfTrue="1" operator="containsText" text="EM ELABORAÇÃO">
      <formula>NOT(ISERROR(SEARCH("EM ELABORAÇÃO",M16)))</formula>
    </cfRule>
    <cfRule type="containsText" dxfId="64" priority="71" stopIfTrue="1" operator="containsText" text="NÃO REAPRESENTADO APÓS OBJEÇÃO">
      <formula>NOT(ISERROR(SEARCH("NÃO REAPRESENTADO APÓS OBJEÇÃO",M16)))</formula>
    </cfRule>
    <cfRule type="containsText" dxfId="63" priority="72" stopIfTrue="1" operator="containsText" text="EM ANÁLISE">
      <formula>NOT(ISERROR(SEARCH("EM ANÁLISE",M16)))</formula>
    </cfRule>
    <cfRule type="containsText" dxfId="62" priority="73" stopIfTrue="1" operator="containsText" text="APROVADO">
      <formula>NOT(ISERROR(SEARCH("APROVADO",M16)))</formula>
    </cfRule>
  </conditionalFormatting>
  <conditionalFormatting sqref="M16 P16">
    <cfRule type="containsText" dxfId="61" priority="63" stopIfTrue="1" operator="containsText" text="LICENCIADA">
      <formula>NOT(ISERROR(SEARCH("LICENCIADA",M16)))</formula>
    </cfRule>
  </conditionalFormatting>
  <conditionalFormatting sqref="M16 P16">
    <cfRule type="containsText" dxfId="60" priority="62" stopIfTrue="1" operator="containsText" text="NÃO APRESENTADO">
      <formula>NOT(ISERROR(SEARCH("NÃO APRESENTADO",M16)))</formula>
    </cfRule>
  </conditionalFormatting>
  <conditionalFormatting sqref="M16 P16">
    <cfRule type="containsText" dxfId="59" priority="52" stopIfTrue="1" operator="containsText" text="EM ANÁLISE NO MT">
      <formula>NOT(ISERROR(SEARCH("EM ANÁLISE NO MT",M16)))</formula>
    </cfRule>
    <cfRule type="containsText" dxfId="58" priority="53" stopIfTrue="1" operator="containsText" text="EM ANÁLISE NA ANTT">
      <formula>NOT(ISERROR(SEARCH("EM ANÁLISE NA ANTT",M16)))</formula>
    </cfRule>
    <cfRule type="containsText" dxfId="57" priority="54" stopIfTrue="1" operator="containsText" text="PUBLICADO">
      <formula>NOT(ISERROR(SEARCH("PUBLICADO",M16)))</formula>
    </cfRule>
    <cfRule type="containsText" dxfId="56" priority="55" stopIfTrue="1" operator="containsText" text="NÃO SE APLICA">
      <formula>NOT(ISERROR(SEARCH("NÃO SE APLICA",M16)))</formula>
    </cfRule>
    <cfRule type="containsText" dxfId="55" priority="56" stopIfTrue="1" operator="containsText" text="AGUARDANDO ÓRGÃO AMBIENTAL">
      <formula>NOT(ISERROR(SEARCH("AGUARDANDO ÓRGÃO AMBIENTAL",M16)))</formula>
    </cfRule>
    <cfRule type="containsText" dxfId="54" priority="57" operator="containsText" text="CONCLUÍDO">
      <formula>NOT(ISERROR(SEARCH("CONCLUÍDO",M16)))</formula>
    </cfRule>
    <cfRule type="containsText" dxfId="53" priority="58" stopIfTrue="1" operator="containsText" text="EM ELABORAÇÃO">
      <formula>NOT(ISERROR(SEARCH("EM ELABORAÇÃO",M16)))</formula>
    </cfRule>
    <cfRule type="containsText" dxfId="52" priority="59" stopIfTrue="1" operator="containsText" text="NÃO REAPRESENTADO APÓS OBJEÇÃO">
      <formula>NOT(ISERROR(SEARCH("NÃO REAPRESENTADO APÓS OBJEÇÃO",M16)))</formula>
    </cfRule>
    <cfRule type="containsText" dxfId="51" priority="60" stopIfTrue="1" operator="containsText" text="EM ANÁLISE">
      <formula>NOT(ISERROR(SEARCH("EM ANÁLISE",M16)))</formula>
    </cfRule>
    <cfRule type="containsText" dxfId="50" priority="61" stopIfTrue="1" operator="containsText" text="APROVADO">
      <formula>NOT(ISERROR(SEARCH("APROVADO",M16)))</formula>
    </cfRule>
  </conditionalFormatting>
  <conditionalFormatting sqref="M16 P16">
    <cfRule type="containsText" dxfId="49" priority="51" stopIfTrue="1" operator="containsText" text="LICENCIADA">
      <formula>NOT(ISERROR(SEARCH("LICENCIADA",M16)))</formula>
    </cfRule>
  </conditionalFormatting>
  <conditionalFormatting sqref="M16 P16">
    <cfRule type="containsText" dxfId="48" priority="50" stopIfTrue="1" operator="containsText" text="NÃO APRESENTADO">
      <formula>NOT(ISERROR(SEARCH("NÃO APRESENTADO",M16)))</formula>
    </cfRule>
  </conditionalFormatting>
  <conditionalFormatting sqref="M17 P17 V17 AB17 S17 Y17 AE17">
    <cfRule type="containsText" dxfId="47" priority="39" stopIfTrue="1" operator="containsText" text="EM ANÁLISE NO MT">
      <formula>NOT(ISERROR(SEARCH("EM ANÁLISE NO MT",M17)))</formula>
    </cfRule>
    <cfRule type="containsText" dxfId="46" priority="40" stopIfTrue="1" operator="containsText" text="EM ANÁLISE NA ANTT">
      <formula>NOT(ISERROR(SEARCH("EM ANÁLISE NA ANTT",M17)))</formula>
    </cfRule>
    <cfRule type="containsText" dxfId="45" priority="41" stopIfTrue="1" operator="containsText" text="PUBLICADO">
      <formula>NOT(ISERROR(SEARCH("PUBLICADO",M17)))</formula>
    </cfRule>
    <cfRule type="containsText" dxfId="44" priority="42" stopIfTrue="1" operator="containsText" text="NÃO SE APLICA">
      <formula>NOT(ISERROR(SEARCH("NÃO SE APLICA",M17)))</formula>
    </cfRule>
    <cfRule type="containsText" dxfId="43" priority="43" stopIfTrue="1" operator="containsText" text="AGUARDANDO ÓRGÃO AMBIENTAL">
      <formula>NOT(ISERROR(SEARCH("AGUARDANDO ÓRGÃO AMBIENTAL",M17)))</formula>
    </cfRule>
    <cfRule type="containsText" dxfId="42" priority="44" operator="containsText" text="CONCLUÍDO">
      <formula>NOT(ISERROR(SEARCH("CONCLUÍDO",M17)))</formula>
    </cfRule>
    <cfRule type="containsText" dxfId="41" priority="45" stopIfTrue="1" operator="containsText" text="EM ELABORAÇÃO">
      <formula>NOT(ISERROR(SEARCH("EM ELABORAÇÃO",M17)))</formula>
    </cfRule>
    <cfRule type="containsText" dxfId="40" priority="46" stopIfTrue="1" operator="containsText" text="NÃO REAPRESENTADO APÓS OBJEÇÃO">
      <formula>NOT(ISERROR(SEARCH("NÃO REAPRESENTADO APÓS OBJEÇÃO",M17)))</formula>
    </cfRule>
    <cfRule type="containsText" dxfId="39" priority="47" stopIfTrue="1" operator="containsText" text="EM ANÁLISE">
      <formula>NOT(ISERROR(SEARCH("EM ANÁLISE",M17)))</formula>
    </cfRule>
    <cfRule type="containsText" dxfId="38" priority="48" stopIfTrue="1" operator="containsText" text="APROVADO">
      <formula>NOT(ISERROR(SEARCH("APROVADO",M17)))</formula>
    </cfRule>
  </conditionalFormatting>
  <conditionalFormatting sqref="M17 P17 V17 AB17 S17 Y17 AE17">
    <cfRule type="containsText" dxfId="37" priority="38" stopIfTrue="1" operator="containsText" text="LICENCIADA">
      <formula>NOT(ISERROR(SEARCH("LICENCIADA",M17)))</formula>
    </cfRule>
  </conditionalFormatting>
  <conditionalFormatting sqref="M17 P17 V17 AB17 S17 Y17 AE17">
    <cfRule type="containsText" dxfId="36" priority="37" stopIfTrue="1" operator="containsText" text="NÃO APRESENTADO">
      <formula>NOT(ISERROR(SEARCH("NÃO APRESENTADO",M17)))</formula>
    </cfRule>
  </conditionalFormatting>
  <conditionalFormatting sqref="R16 U16 X16 AA16 AD16 AG16">
    <cfRule type="containsText" dxfId="35" priority="27" stopIfTrue="1" operator="containsText" text="EM ANÁLISE NO MT">
      <formula>NOT(ISERROR(SEARCH("EM ANÁLISE NO MT",R16)))</formula>
    </cfRule>
    <cfRule type="containsText" dxfId="34" priority="28" stopIfTrue="1" operator="containsText" text="EM ANÁLISE NA ANTT">
      <formula>NOT(ISERROR(SEARCH("EM ANÁLISE NA ANTT",R16)))</formula>
    </cfRule>
    <cfRule type="containsText" dxfId="33" priority="29" stopIfTrue="1" operator="containsText" text="PUBLICADO">
      <formula>NOT(ISERROR(SEARCH("PUBLICADO",R16)))</formula>
    </cfRule>
    <cfRule type="containsText" dxfId="32" priority="30" stopIfTrue="1" operator="containsText" text="NÃO SE APLICA">
      <formula>NOT(ISERROR(SEARCH("NÃO SE APLICA",R16)))</formula>
    </cfRule>
    <cfRule type="containsText" dxfId="31" priority="31" stopIfTrue="1" operator="containsText" text="AGUARDANDO ÓRGÃO AMBIENTAL">
      <formula>NOT(ISERROR(SEARCH("AGUARDANDO ÓRGÃO AMBIENTAL",R16)))</formula>
    </cfRule>
    <cfRule type="containsText" dxfId="30" priority="32" operator="containsText" text="CONCLUÍDO">
      <formula>NOT(ISERROR(SEARCH("CONCLUÍDO",R16)))</formula>
    </cfRule>
    <cfRule type="containsText" dxfId="29" priority="33" stopIfTrue="1" operator="containsText" text="EM ELABORAÇÃO">
      <formula>NOT(ISERROR(SEARCH("EM ELABORAÇÃO",R16)))</formula>
    </cfRule>
    <cfRule type="containsText" dxfId="28" priority="34" stopIfTrue="1" operator="containsText" text="NÃO REAPRESENTADO APÓS OBJEÇÃO">
      <formula>NOT(ISERROR(SEARCH("NÃO REAPRESENTADO APÓS OBJEÇÃO",R16)))</formula>
    </cfRule>
    <cfRule type="containsText" dxfId="27" priority="35" stopIfTrue="1" operator="containsText" text="EM ANÁLISE">
      <formula>NOT(ISERROR(SEARCH("EM ANÁLISE",R16)))</formula>
    </cfRule>
    <cfRule type="containsText" dxfId="26" priority="36" stopIfTrue="1" operator="containsText" text="APROVADO">
      <formula>NOT(ISERROR(SEARCH("APROVADO",R16)))</formula>
    </cfRule>
  </conditionalFormatting>
  <conditionalFormatting sqref="R16 U16 X16 AA16 AD16 AG16">
    <cfRule type="containsText" dxfId="25" priority="26" stopIfTrue="1" operator="containsText" text="LICENCIADA">
      <formula>NOT(ISERROR(SEARCH("LICENCIADA",R16)))</formula>
    </cfRule>
  </conditionalFormatting>
  <conditionalFormatting sqref="R16 U16 X16 AA16 AD16 AG16">
    <cfRule type="containsText" dxfId="24" priority="25" stopIfTrue="1" operator="containsText" text="NÃO APRESENTADO">
      <formula>NOT(ISERROR(SEARCH("NÃO APRESENTADO",R16)))</formula>
    </cfRule>
  </conditionalFormatting>
  <conditionalFormatting sqref="R16 U16 X16 AA16 AD16 AG16">
    <cfRule type="containsText" dxfId="23" priority="15" stopIfTrue="1" operator="containsText" text="EM ANÁLISE NO MT">
      <formula>NOT(ISERROR(SEARCH("EM ANÁLISE NO MT",R16)))</formula>
    </cfRule>
    <cfRule type="containsText" dxfId="22" priority="16" stopIfTrue="1" operator="containsText" text="EM ANÁLISE NA ANTT">
      <formula>NOT(ISERROR(SEARCH("EM ANÁLISE NA ANTT",R16)))</formula>
    </cfRule>
    <cfRule type="containsText" dxfId="21" priority="17" stopIfTrue="1" operator="containsText" text="PUBLICADO">
      <formula>NOT(ISERROR(SEARCH("PUBLICADO",R16)))</formula>
    </cfRule>
    <cfRule type="containsText" dxfId="20" priority="18" stopIfTrue="1" operator="containsText" text="NÃO SE APLICA">
      <formula>NOT(ISERROR(SEARCH("NÃO SE APLICA",R16)))</formula>
    </cfRule>
    <cfRule type="containsText" dxfId="19" priority="19" stopIfTrue="1" operator="containsText" text="AGUARDANDO ÓRGÃO AMBIENTAL">
      <formula>NOT(ISERROR(SEARCH("AGUARDANDO ÓRGÃO AMBIENTAL",R16)))</formula>
    </cfRule>
    <cfRule type="containsText" dxfId="18" priority="20" operator="containsText" text="CONCLUÍDO">
      <formula>NOT(ISERROR(SEARCH("CONCLUÍDO",R16)))</formula>
    </cfRule>
    <cfRule type="containsText" dxfId="17" priority="21" stopIfTrue="1" operator="containsText" text="EM ELABORAÇÃO">
      <formula>NOT(ISERROR(SEARCH("EM ELABORAÇÃO",R16)))</formula>
    </cfRule>
    <cfRule type="containsText" dxfId="16" priority="22" stopIfTrue="1" operator="containsText" text="NÃO REAPRESENTADO APÓS OBJEÇÃO">
      <formula>NOT(ISERROR(SEARCH("NÃO REAPRESENTADO APÓS OBJEÇÃO",R16)))</formula>
    </cfRule>
    <cfRule type="containsText" dxfId="15" priority="23" stopIfTrue="1" operator="containsText" text="EM ANÁLISE">
      <formula>NOT(ISERROR(SEARCH("EM ANÁLISE",R16)))</formula>
    </cfRule>
    <cfRule type="containsText" dxfId="14" priority="24" stopIfTrue="1" operator="containsText" text="APROVADO">
      <formula>NOT(ISERROR(SEARCH("APROVADO",R16)))</formula>
    </cfRule>
  </conditionalFormatting>
  <conditionalFormatting sqref="R16 U16 X16 AA16 AD16 AG16">
    <cfRule type="containsText" dxfId="13" priority="14" stopIfTrue="1" operator="containsText" text="LICENCIADA">
      <formula>NOT(ISERROR(SEARCH("LICENCIADA",R16)))</formula>
    </cfRule>
  </conditionalFormatting>
  <conditionalFormatting sqref="R16 U16 X16 AA16 AD16 AG16">
    <cfRule type="containsText" dxfId="12" priority="13" stopIfTrue="1" operator="containsText" text="NÃO APRESENTADO">
      <formula>NOT(ISERROR(SEARCH("NÃO APRESENTADO",R16)))</formula>
    </cfRule>
  </conditionalFormatting>
  <conditionalFormatting sqref="U17 AA17 R17 X17 AD17">
    <cfRule type="containsText" dxfId="11" priority="3" stopIfTrue="1" operator="containsText" text="EM ANÁLISE NO MT">
      <formula>NOT(ISERROR(SEARCH("EM ANÁLISE NO MT",R17)))</formula>
    </cfRule>
    <cfRule type="containsText" dxfId="10" priority="4" stopIfTrue="1" operator="containsText" text="EM ANÁLISE NA ANTT">
      <formula>NOT(ISERROR(SEARCH("EM ANÁLISE NA ANTT",R17)))</formula>
    </cfRule>
    <cfRule type="containsText" dxfId="9" priority="5" stopIfTrue="1" operator="containsText" text="PUBLICADO">
      <formula>NOT(ISERROR(SEARCH("PUBLICADO",R17)))</formula>
    </cfRule>
    <cfRule type="containsText" dxfId="8" priority="6" stopIfTrue="1" operator="containsText" text="NÃO SE APLICA">
      <formula>NOT(ISERROR(SEARCH("NÃO SE APLICA",R17)))</formula>
    </cfRule>
    <cfRule type="containsText" dxfId="7" priority="7" stopIfTrue="1" operator="containsText" text="AGUARDANDO ÓRGÃO AMBIENTAL">
      <formula>NOT(ISERROR(SEARCH("AGUARDANDO ÓRGÃO AMBIENTAL",R17)))</formula>
    </cfRule>
    <cfRule type="containsText" dxfId="6" priority="8" operator="containsText" text="CONCLUÍDO">
      <formula>NOT(ISERROR(SEARCH("CONCLUÍDO",R17)))</formula>
    </cfRule>
    <cfRule type="containsText" dxfId="5" priority="9" stopIfTrue="1" operator="containsText" text="EM ELABORAÇÃO">
      <formula>NOT(ISERROR(SEARCH("EM ELABORAÇÃO",R17)))</formula>
    </cfRule>
    <cfRule type="containsText" dxfId="4" priority="10" stopIfTrue="1" operator="containsText" text="NÃO REAPRESENTADO APÓS OBJEÇÃO">
      <formula>NOT(ISERROR(SEARCH("NÃO REAPRESENTADO APÓS OBJEÇÃO",R17)))</formula>
    </cfRule>
    <cfRule type="containsText" dxfId="3" priority="11" stopIfTrue="1" operator="containsText" text="EM ANÁLISE">
      <formula>NOT(ISERROR(SEARCH("EM ANÁLISE",R17)))</formula>
    </cfRule>
    <cfRule type="containsText" dxfId="2" priority="12" stopIfTrue="1" operator="containsText" text="APROVADO">
      <formula>NOT(ISERROR(SEARCH("APROVADO",R17)))</formula>
    </cfRule>
  </conditionalFormatting>
  <conditionalFormatting sqref="U17 AA17 R17 X17 AD17">
    <cfRule type="containsText" dxfId="1" priority="2" stopIfTrue="1" operator="containsText" text="LICENCIADA">
      <formula>NOT(ISERROR(SEARCH("LICENCIADA",R17)))</formula>
    </cfRule>
  </conditionalFormatting>
  <conditionalFormatting sqref="U17 AA17 R17 X17 AD17">
    <cfRule type="containsText" dxfId="0" priority="1" stopIfTrue="1" operator="containsText" text="NÃO APRESENTADO">
      <formula>NOT(ISERROR(SEARCH("NÃO APRESENTADO",R17)))</formula>
    </cfRule>
  </conditionalFormatting>
  <pageMargins left="0.31496062992125984" right="0.19685039370078741" top="0.78740157480314965" bottom="0.78740157480314965" header="0.31496062992125984" footer="0.31496062992125984"/>
  <pageSetup paperSize="8" scale="40" fitToWidth="3" fitToHeight="2" orientation="landscape" r:id="rId1"/>
  <headerFooter>
    <oddFooter>Página &amp;P de &amp;N</oddFooter>
  </headerFooter>
  <colBreaks count="2" manualBreakCount="2">
    <brk id="29" max="27" man="1"/>
    <brk id="49" max="2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Concessionária</vt:lpstr>
      <vt:lpstr>Concessionária!Area_de_impressao</vt:lpstr>
      <vt:lpstr>Concessionária!Titulos_de_impressao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Franco - BRVias</dc:creator>
  <cp:lastModifiedBy>Carlos Henrique Aparecido Cardoso</cp:lastModifiedBy>
  <cp:lastPrinted>2018-01-08T16:40:16Z</cp:lastPrinted>
  <dcterms:created xsi:type="dcterms:W3CDTF">2012-04-02T13:28:50Z</dcterms:created>
  <dcterms:modified xsi:type="dcterms:W3CDTF">2019-02-05T11:35:38Z</dcterms:modified>
</cp:coreProperties>
</file>