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INF\GEINV\TAC-multas\Planilhas Plano de Ação - para publicação\jan-19\"/>
    </mc:Choice>
  </mc:AlternateContent>
  <bookViews>
    <workbookView xWindow="120" yWindow="60" windowWidth="10200" windowHeight="9240" tabRatio="725"/>
  </bookViews>
  <sheets>
    <sheet name="Concessionária" sheetId="18" r:id="rId1"/>
  </sheets>
  <definedNames>
    <definedName name="_xlnm._FilterDatabase" localSheetId="0" hidden="1">Concessionária!$A$6:$CM$18</definedName>
    <definedName name="_xlnm.Print_Area" localSheetId="0">Concessionária!$A$1:$CJ$37</definedName>
    <definedName name="IMPRI">#REF!</definedName>
    <definedName name="_xlnm.Print_Titles" localSheetId="0">Concessionária!$C:$L,Concessionária!$1:$6</definedName>
  </definedNames>
  <calcPr calcId="152511" calcMode="autoNoTable"/>
</workbook>
</file>

<file path=xl/calcChain.xml><?xml version="1.0" encoding="utf-8"?>
<calcChain xmlns="http://schemas.openxmlformats.org/spreadsheetml/2006/main">
  <c r="CH10" i="18" l="1"/>
  <c r="CH9" i="18"/>
  <c r="CH8" i="18" l="1"/>
  <c r="CH7" i="18"/>
  <c r="BE31" i="18" l="1"/>
  <c r="BF31" i="18"/>
  <c r="BG31" i="18"/>
  <c r="BH31" i="18"/>
  <c r="BI31" i="18"/>
  <c r="BJ31" i="18"/>
  <c r="BK31" i="18"/>
  <c r="BL31" i="18"/>
  <c r="BD31" i="18"/>
  <c r="BE30" i="18"/>
  <c r="BF30" i="18"/>
  <c r="BG30" i="18"/>
  <c r="BH30" i="18"/>
  <c r="BI30" i="18"/>
  <c r="BJ30" i="18"/>
  <c r="BK30" i="18"/>
  <c r="BL30" i="18"/>
  <c r="BD30" i="18"/>
  <c r="BD32" i="18" l="1"/>
  <c r="BG32" i="18"/>
  <c r="BG33" i="18" s="1"/>
  <c r="BJ32" i="18"/>
  <c r="BJ33" i="18" s="1"/>
  <c r="BB22" i="18" l="1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22" i="18"/>
  <c r="BQ22" i="18"/>
  <c r="BR22" i="18"/>
  <c r="BS22" i="18"/>
  <c r="BT22" i="18"/>
  <c r="BU22" i="18"/>
  <c r="BV22" i="18"/>
  <c r="BA22" i="18"/>
  <c r="AS22" i="18" l="1"/>
  <c r="AT22" i="18"/>
  <c r="AU22" i="18"/>
  <c r="AV22" i="18"/>
  <c r="AW22" i="18"/>
  <c r="AX22" i="18"/>
  <c r="AY22" i="18"/>
  <c r="AZ22" i="18"/>
  <c r="AR22" i="18"/>
  <c r="AP22" i="18" l="1"/>
  <c r="H7" i="18" l="1"/>
  <c r="BJ23" i="18"/>
  <c r="BK23" i="18"/>
  <c r="BL23" i="18"/>
  <c r="AJ23" i="18" l="1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AI23" i="18"/>
  <c r="AO22" i="18"/>
  <c r="AQ22" i="18"/>
  <c r="AJ22" i="18"/>
  <c r="AK22" i="18"/>
  <c r="AL22" i="18"/>
  <c r="AM22" i="18"/>
  <c r="AN22" i="18"/>
  <c r="AI22" i="18"/>
  <c r="BV24" i="18" l="1"/>
  <c r="BV25" i="18" s="1"/>
  <c r="BS24" i="18"/>
  <c r="BS25" i="18" s="1"/>
  <c r="BP24" i="18"/>
  <c r="BP25" i="18" s="1"/>
  <c r="BM24" i="18"/>
  <c r="BM25" i="18" s="1"/>
  <c r="AO24" i="18"/>
  <c r="AO25" i="18" s="1"/>
  <c r="AX24" i="18"/>
  <c r="AX25" i="18" s="1"/>
  <c r="AR24" i="18"/>
  <c r="AR25" i="18" s="1"/>
  <c r="BJ24" i="18"/>
  <c r="BJ25" i="18" s="1"/>
  <c r="CJ7" i="18"/>
  <c r="AK32" i="18" l="1"/>
  <c r="AN32" i="18"/>
  <c r="AH32" i="18"/>
  <c r="BG24" i="18" l="1"/>
  <c r="BG25" i="18" s="1"/>
  <c r="AI24" i="18"/>
  <c r="AI25" i="18" s="1"/>
  <c r="BD24" i="18"/>
  <c r="BD25" i="18" s="1"/>
  <c r="BA24" i="18"/>
  <c r="BA25" i="18" s="1"/>
  <c r="AU24" i="18"/>
  <c r="AU25" i="18" s="1"/>
  <c r="AL24" i="18"/>
  <c r="AL25" i="18" s="1"/>
  <c r="AH33" i="18"/>
  <c r="AE32" i="18"/>
  <c r="AE33" i="18" s="1"/>
  <c r="CH11" i="18"/>
  <c r="CH12" i="18"/>
  <c r="CH13" i="18"/>
  <c r="CH14" i="18"/>
  <c r="CH15" i="18"/>
  <c r="CH16" i="18"/>
  <c r="CH17" i="18"/>
  <c r="CH18" i="18"/>
  <c r="CI7" i="18"/>
  <c r="CJ9" i="18"/>
  <c r="CJ11" i="18"/>
  <c r="CJ13" i="18"/>
  <c r="CJ15" i="18"/>
  <c r="CJ17" i="18"/>
  <c r="BD33" i="18" l="1"/>
  <c r="AN33" i="18"/>
  <c r="AK33" i="18"/>
  <c r="CI17" i="18"/>
  <c r="CI11" i="18" l="1"/>
  <c r="CI15" i="18"/>
  <c r="CI13" i="18"/>
  <c r="CI9" i="18"/>
</calcChain>
</file>

<file path=xl/comments1.xml><?xml version="1.0" encoding="utf-8"?>
<comments xmlns="http://schemas.openxmlformats.org/spreadsheetml/2006/main">
  <authors>
    <author>Isabela Soares Machado e Silva</author>
  </authors>
  <commentList>
    <comment ref="J7" authorId="0" shapeId="0">
      <text>
        <r>
          <rPr>
            <sz val="12"/>
            <color indexed="81"/>
            <rFont val="Segoe UI"/>
            <family val="2"/>
          </rPr>
          <t>Dispensa de licenciamento saiu 21/02/17</t>
        </r>
      </text>
    </comment>
    <comment ref="K7" authorId="0" shapeId="0">
      <text>
        <r>
          <rPr>
            <sz val="12"/>
            <color indexed="81"/>
            <rFont val="Segoe UI"/>
            <family val="2"/>
          </rPr>
          <t>em dez/2017</t>
        </r>
      </text>
    </comment>
  </commentList>
</comments>
</file>

<file path=xl/sharedStrings.xml><?xml version="1.0" encoding="utf-8"?>
<sst xmlns="http://schemas.openxmlformats.org/spreadsheetml/2006/main" count="223" uniqueCount="85">
  <si>
    <t>Projeto Executivo</t>
  </si>
  <si>
    <t>Licenciamento Ambiental</t>
  </si>
  <si>
    <t>Situação</t>
  </si>
  <si>
    <t>Proposta de Declaração de Utilidade Pública</t>
  </si>
  <si>
    <t>Cronograma Proposto ou Executado</t>
  </si>
  <si>
    <t>km Inicial</t>
  </si>
  <si>
    <t>km Final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</si>
  <si>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</si>
  <si>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</si>
  <si>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</si>
  <si>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</si>
  <si>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</si>
  <si>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</si>
  <si>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</si>
  <si>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</si>
  <si>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</si>
  <si>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</si>
  <si>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</si>
  <si>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</si>
  <si>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PREVISTO</t>
  </si>
  <si>
    <t>EXECUTADO</t>
  </si>
  <si>
    <t>2016 (% DE EXECUÇÃO)</t>
  </si>
  <si>
    <t>2017 (% DE EXECUÇÃO)</t>
  </si>
  <si>
    <t>APROVADO</t>
  </si>
  <si>
    <t>Duração da obra (dias)</t>
  </si>
  <si>
    <t>ANO 8 - 2015 (% DE EXECUÇÃO)</t>
  </si>
  <si>
    <t>ANO 9 - 2016 (% DE EXECUÇÃO)</t>
  </si>
  <si>
    <t>Trimestre 1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</si>
  <si>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</si>
  <si>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</si>
  <si>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</si>
  <si>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</si>
  <si>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</si>
  <si>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</si>
  <si>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</si>
  <si>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</si>
  <si>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</si>
  <si>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</si>
  <si>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Executado</t>
  </si>
  <si>
    <t>Inexecução</t>
  </si>
  <si>
    <t>Trimestre 2</t>
  </si>
  <si>
    <t>DEZ</t>
  </si>
  <si>
    <t>JAN</t>
  </si>
  <si>
    <t>FEV</t>
  </si>
  <si>
    <t>Trimestre 3</t>
  </si>
  <si>
    <t>Trimestre 4</t>
  </si>
  <si>
    <t>Trimestre 5</t>
  </si>
  <si>
    <t xml:space="preserve">% acumulado </t>
  </si>
  <si>
    <t>% Previsto e Executado no TAC</t>
  </si>
  <si>
    <t>% total executado</t>
  </si>
  <si>
    <t>ANO 10 - 2017 (% DE EXECUÇÃO)</t>
  </si>
  <si>
    <t>2018 (% DE EXECUÇÃO)</t>
  </si>
  <si>
    <t>ANO 11 - 2018 (% DE EXECUÇÃO)</t>
  </si>
  <si>
    <t>FIM DO TAC</t>
  </si>
  <si>
    <t>2019 (% DE EXECUÇÃO)</t>
  </si>
  <si>
    <t>ANO 12 - 2019 (% DE EXECUÇÃO)</t>
  </si>
  <si>
    <t>2020 (% DE EXECUÇÃO)</t>
  </si>
  <si>
    <t>Dispositivo FIO - km 339</t>
  </si>
  <si>
    <t>Obras Anexo III</t>
  </si>
  <si>
    <t>CONCESSIONÁRIA TRANSBRASILIANA</t>
  </si>
  <si>
    <t>ACOMPANHAMENTO TRIMESTRAL</t>
  </si>
  <si>
    <t>OBRA 1</t>
  </si>
  <si>
    <t>ANEXO VI - Plano de Ação</t>
  </si>
  <si>
    <t>OBRA 2</t>
  </si>
  <si>
    <t>-</t>
  </si>
  <si>
    <t>*</t>
  </si>
  <si>
    <t>Trimestre 6</t>
  </si>
  <si>
    <t>Trimestre 7</t>
  </si>
  <si>
    <t>Trimestre 8</t>
  </si>
  <si>
    <t>LICENCIADA</t>
  </si>
  <si>
    <t>Trimestre 9</t>
  </si>
  <si>
    <t xml:space="preserve">Data de Início </t>
  </si>
  <si>
    <t>Data de Conclusão</t>
  </si>
  <si>
    <t>Trimestre 10</t>
  </si>
  <si>
    <t>PUBLICADO</t>
  </si>
  <si>
    <t>ANO 13 - 2020 (% DE EXECUÇÃO)</t>
  </si>
  <si>
    <t>20221 (% DE EXECUÇÃO)</t>
  </si>
  <si>
    <t>Trimestre11</t>
  </si>
  <si>
    <t>Trimestre 12</t>
  </si>
  <si>
    <t>Trimestre 13</t>
  </si>
  <si>
    <t>Trimestre 14</t>
  </si>
  <si>
    <t>Melhoria de Acessos Existentes – Km 150+900</t>
  </si>
  <si>
    <t>NÃO SE APLICA</t>
  </si>
  <si>
    <t>''</t>
  </si>
  <si>
    <t>Atualizado até 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</si>
</sst>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\ * #,##0.00_);_([$€]\ * \(#,##0.00\);_([$€]\ * &quot;-&quot;??_);_(@_)"/>
    <numFmt numFmtId="166" formatCode="_(&quot;R$&quot;\ * #,##0.00_);_(&quot;R$&quot;\ * \(#,##0.00\);_(&quot;R$&quot;\ 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8"/>
      <color theme="1"/>
      <name val="Arial"/>
      <family val="2"/>
    </font>
    <font>
      <b/>
      <sz val="22"/>
      <color rgb="FF000000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81"/>
      <name val="Segoe UI"/>
      <family val="2"/>
    </font>
    <font>
      <sz val="2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165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22" borderId="4" applyNumberFormat="0" applyFont="0" applyFill="0" applyBorder="0" applyAlignment="0">
      <alignment horizontal="left"/>
    </xf>
    <xf numFmtId="166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5" applyNumberFormat="0" applyFont="0" applyAlignment="0" applyProtection="0"/>
    <xf numFmtId="37" fontId="13" fillId="0" borderId="6" applyNumberFormat="0" applyFont="0" applyFill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7" applyNumberFormat="0" applyAlignment="0" applyProtection="0"/>
    <xf numFmtId="38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37" fontId="1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/>
    <xf numFmtId="37" fontId="25" fillId="0" borderId="0"/>
    <xf numFmtId="0" fontId="1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2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5" borderId="0" xfId="0" applyFont="1" applyFill="1" applyAlignment="1">
      <alignment vertical="center"/>
    </xf>
    <xf numFmtId="3" fontId="32" fillId="25" borderId="0" xfId="0" applyNumberFormat="1" applyFont="1" applyFill="1" applyBorder="1" applyAlignment="1">
      <alignment horizontal="center" vertical="center" wrapText="1"/>
    </xf>
    <xf numFmtId="10" fontId="33" fillId="25" borderId="0" xfId="128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/>
    </xf>
    <xf numFmtId="10" fontId="26" fillId="25" borderId="0" xfId="0" applyNumberFormat="1" applyFont="1" applyFill="1" applyBorder="1" applyAlignment="1">
      <alignment horizontal="left" vertical="center"/>
    </xf>
    <xf numFmtId="0" fontId="34" fillId="25" borderId="13" xfId="0" applyFont="1" applyFill="1" applyBorder="1" applyAlignment="1">
      <alignment horizontal="center" vertical="center"/>
    </xf>
    <xf numFmtId="10" fontId="34" fillId="25" borderId="13" xfId="0" applyNumberFormat="1" applyFont="1" applyFill="1" applyBorder="1" applyAlignment="1">
      <alignment horizontal="center" vertical="center"/>
    </xf>
    <xf numFmtId="10" fontId="34" fillId="25" borderId="15" xfId="0" applyNumberFormat="1" applyFont="1" applyFill="1" applyBorder="1" applyAlignment="1">
      <alignment horizontal="center" vertical="center"/>
    </xf>
    <xf numFmtId="10" fontId="34" fillId="25" borderId="19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 wrapText="1"/>
    </xf>
    <xf numFmtId="10" fontId="26" fillId="25" borderId="13" xfId="0" applyNumberFormat="1" applyFont="1" applyFill="1" applyBorder="1" applyAlignment="1">
      <alignment horizontal="center" vertical="center"/>
    </xf>
    <xf numFmtId="10" fontId="26" fillId="25" borderId="15" xfId="0" applyNumberFormat="1" applyFont="1" applyFill="1" applyBorder="1" applyAlignment="1">
      <alignment horizontal="center" vertical="center"/>
    </xf>
    <xf numFmtId="10" fontId="26" fillId="25" borderId="19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10" fontId="26" fillId="25" borderId="0" xfId="0" applyNumberFormat="1" applyFont="1" applyFill="1" applyBorder="1" applyAlignment="1">
      <alignment vertical="center"/>
    </xf>
    <xf numFmtId="10" fontId="31" fillId="29" borderId="45" xfId="0" applyNumberFormat="1" applyFont="1" applyFill="1" applyBorder="1" applyAlignment="1">
      <alignment horizontal="center"/>
    </xf>
    <xf numFmtId="10" fontId="31" fillId="29" borderId="46" xfId="0" applyNumberFormat="1" applyFont="1" applyFill="1" applyBorder="1" applyAlignment="1">
      <alignment horizontal="center"/>
    </xf>
    <xf numFmtId="10" fontId="34" fillId="25" borderId="14" xfId="0" applyNumberFormat="1" applyFont="1" applyFill="1" applyBorder="1" applyAlignment="1">
      <alignment horizontal="center" vertical="center"/>
    </xf>
    <xf numFmtId="10" fontId="26" fillId="25" borderId="14" xfId="0" applyNumberFormat="1" applyFont="1" applyFill="1" applyBorder="1" applyAlignment="1">
      <alignment horizontal="center" vertical="center"/>
    </xf>
    <xf numFmtId="10" fontId="35" fillId="25" borderId="36" xfId="128" applyNumberFormat="1" applyFont="1" applyFill="1" applyBorder="1" applyAlignment="1">
      <alignment horizontal="center" vertical="center"/>
    </xf>
    <xf numFmtId="10" fontId="36" fillId="25" borderId="13" xfId="128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1" fontId="26" fillId="25" borderId="0" xfId="0" applyNumberFormat="1" applyFont="1" applyFill="1" applyBorder="1" applyAlignment="1">
      <alignment vertical="center"/>
    </xf>
    <xf numFmtId="1" fontId="0" fillId="0" borderId="0" xfId="0" applyNumberFormat="1"/>
    <xf numFmtId="0" fontId="38" fillId="0" borderId="0" xfId="0" applyFont="1" applyBorder="1" applyAlignment="1">
      <alignment vertical="center"/>
    </xf>
    <xf numFmtId="1" fontId="28" fillId="30" borderId="25" xfId="0" applyNumberFormat="1" applyFont="1" applyFill="1" applyBorder="1" applyAlignment="1">
      <alignment horizontal="center" vertical="center" wrapText="1"/>
    </xf>
    <xf numFmtId="1" fontId="28" fillId="30" borderId="21" xfId="0" applyNumberFormat="1" applyFont="1" applyFill="1" applyBorder="1" applyAlignment="1">
      <alignment horizontal="center" vertical="center" wrapText="1"/>
    </xf>
    <xf numFmtId="1" fontId="28" fillId="30" borderId="47" xfId="0" applyNumberFormat="1" applyFont="1" applyFill="1" applyBorder="1" applyAlignment="1">
      <alignment horizontal="center" vertical="center" wrapText="1"/>
    </xf>
    <xf numFmtId="1" fontId="28" fillId="30" borderId="26" xfId="0" applyNumberFormat="1" applyFont="1" applyFill="1" applyBorder="1" applyAlignment="1">
      <alignment horizontal="center" vertical="center" wrapText="1"/>
    </xf>
    <xf numFmtId="1" fontId="28" fillId="30" borderId="29" xfId="0" applyNumberFormat="1" applyFont="1" applyFill="1" applyBorder="1" applyAlignment="1">
      <alignment horizontal="center" vertical="center" wrapText="1"/>
    </xf>
    <xf numFmtId="1" fontId="28" fillId="30" borderId="22" xfId="0" applyNumberFormat="1" applyFont="1" applyFill="1" applyBorder="1" applyAlignment="1">
      <alignment horizontal="center" vertical="center" wrapText="1"/>
    </xf>
    <xf numFmtId="1" fontId="28" fillId="30" borderId="51" xfId="0" applyNumberFormat="1" applyFont="1" applyFill="1" applyBorder="1" applyAlignment="1">
      <alignment horizontal="center" vertical="center" wrapText="1"/>
    </xf>
    <xf numFmtId="1" fontId="28" fillId="30" borderId="16" xfId="0" applyNumberFormat="1" applyFont="1" applyFill="1" applyBorder="1" applyAlignment="1">
      <alignment horizontal="center" vertical="center" wrapText="1"/>
    </xf>
    <xf numFmtId="1" fontId="28" fillId="30" borderId="17" xfId="0" applyNumberFormat="1" applyFont="1" applyFill="1" applyBorder="1" applyAlignment="1">
      <alignment horizontal="center" vertical="center" wrapText="1"/>
    </xf>
    <xf numFmtId="1" fontId="28" fillId="30" borderId="18" xfId="0" applyNumberFormat="1" applyFont="1" applyFill="1" applyBorder="1" applyAlignment="1">
      <alignment horizontal="center" vertical="center" wrapText="1"/>
    </xf>
    <xf numFmtId="1" fontId="28" fillId="30" borderId="30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4" fillId="25" borderId="49" xfId="0" applyFont="1" applyFill="1" applyBorder="1" applyAlignment="1">
      <alignment horizontal="center" vertical="center"/>
    </xf>
    <xf numFmtId="3" fontId="32" fillId="25" borderId="49" xfId="0" applyNumberFormat="1" applyFont="1" applyFill="1" applyBorder="1" applyAlignment="1">
      <alignment horizontal="center" vertical="center" wrapText="1"/>
    </xf>
    <xf numFmtId="10" fontId="43" fillId="0" borderId="16" xfId="128" applyNumberFormat="1" applyFont="1" applyFill="1" applyBorder="1" applyAlignment="1">
      <alignment horizontal="center" vertical="center"/>
    </xf>
    <xf numFmtId="10" fontId="43" fillId="0" borderId="17" xfId="128" applyNumberFormat="1" applyFont="1" applyFill="1" applyBorder="1" applyAlignment="1">
      <alignment horizontal="center" vertical="center"/>
    </xf>
    <xf numFmtId="10" fontId="43" fillId="25" borderId="16" xfId="128" applyNumberFormat="1" applyFont="1" applyFill="1" applyBorder="1" applyAlignment="1">
      <alignment horizontal="center" vertical="center"/>
    </xf>
    <xf numFmtId="10" fontId="43" fillId="25" borderId="17" xfId="128" applyNumberFormat="1" applyFont="1" applyFill="1" applyBorder="1" applyAlignment="1">
      <alignment horizontal="center" vertical="center"/>
    </xf>
    <xf numFmtId="10" fontId="43" fillId="25" borderId="13" xfId="128" applyNumberFormat="1" applyFont="1" applyFill="1" applyBorder="1" applyAlignment="1">
      <alignment horizontal="center" vertical="center"/>
    </xf>
    <xf numFmtId="10" fontId="43" fillId="0" borderId="24" xfId="128" applyNumberFormat="1" applyFont="1" applyFill="1" applyBorder="1" applyAlignment="1">
      <alignment horizontal="center" vertical="center"/>
    </xf>
    <xf numFmtId="10" fontId="43" fillId="0" borderId="25" xfId="128" applyNumberFormat="1" applyFont="1" applyFill="1" applyBorder="1" applyAlignment="1">
      <alignment horizontal="center" vertical="center"/>
    </xf>
    <xf numFmtId="10" fontId="43" fillId="25" borderId="24" xfId="128" applyNumberFormat="1" applyFont="1" applyFill="1" applyBorder="1" applyAlignment="1">
      <alignment horizontal="center" vertical="center"/>
    </xf>
    <xf numFmtId="10" fontId="43" fillId="25" borderId="25" xfId="128" applyNumberFormat="1" applyFont="1" applyFill="1" applyBorder="1" applyAlignment="1">
      <alignment horizontal="center" vertical="center"/>
    </xf>
    <xf numFmtId="10" fontId="43" fillId="0" borderId="13" xfId="128" applyNumberFormat="1" applyFont="1" applyFill="1" applyBorder="1" applyAlignment="1">
      <alignment vertical="center"/>
    </xf>
    <xf numFmtId="10" fontId="43" fillId="0" borderId="18" xfId="128" applyNumberFormat="1" applyFont="1" applyFill="1" applyBorder="1" applyAlignment="1">
      <alignment horizontal="center" vertical="center"/>
    </xf>
    <xf numFmtId="10" fontId="39" fillId="0" borderId="17" xfId="128" applyNumberFormat="1" applyFont="1" applyFill="1" applyBorder="1"/>
    <xf numFmtId="10" fontId="43" fillId="0" borderId="17" xfId="128" applyNumberFormat="1" applyFont="1" applyFill="1" applyBorder="1" applyAlignment="1">
      <alignment vertical="center"/>
    </xf>
    <xf numFmtId="10" fontId="43" fillId="25" borderId="17" xfId="128" applyNumberFormat="1" applyFont="1" applyFill="1" applyBorder="1" applyAlignment="1">
      <alignment vertical="center"/>
    </xf>
    <xf numFmtId="10" fontId="43" fillId="25" borderId="18" xfId="128" applyNumberFormat="1" applyFont="1" applyFill="1" applyBorder="1" applyAlignment="1">
      <alignment vertical="center"/>
    </xf>
    <xf numFmtId="10" fontId="43" fillId="25" borderId="13" xfId="128" applyNumberFormat="1" applyFont="1" applyFill="1" applyBorder="1" applyAlignment="1">
      <alignment vertical="center"/>
    </xf>
    <xf numFmtId="10" fontId="43" fillId="0" borderId="15" xfId="128" applyNumberFormat="1" applyFont="1" applyFill="1" applyBorder="1" applyAlignment="1">
      <alignment vertical="center"/>
    </xf>
    <xf numFmtId="10" fontId="43" fillId="0" borderId="26" xfId="128" applyNumberFormat="1" applyFont="1" applyFill="1" applyBorder="1" applyAlignment="1">
      <alignment horizontal="center" vertical="center"/>
    </xf>
    <xf numFmtId="10" fontId="43" fillId="0" borderId="25" xfId="128" applyNumberFormat="1" applyFont="1" applyFill="1" applyBorder="1" applyAlignment="1">
      <alignment vertical="center"/>
    </xf>
    <xf numFmtId="10" fontId="43" fillId="25" borderId="25" xfId="128" applyNumberFormat="1" applyFont="1" applyFill="1" applyBorder="1" applyAlignment="1">
      <alignment vertical="center"/>
    </xf>
    <xf numFmtId="10" fontId="43" fillId="25" borderId="26" xfId="128" applyNumberFormat="1" applyFont="1" applyFill="1" applyBorder="1" applyAlignment="1">
      <alignment vertical="center"/>
    </xf>
    <xf numFmtId="10" fontId="43" fillId="25" borderId="29" xfId="128" applyNumberFormat="1" applyFont="1" applyFill="1" applyBorder="1" applyAlignment="1">
      <alignment vertical="center"/>
    </xf>
    <xf numFmtId="10" fontId="43" fillId="25" borderId="24" xfId="128" applyNumberFormat="1" applyFont="1" applyFill="1" applyBorder="1" applyAlignment="1">
      <alignment vertical="center"/>
    </xf>
    <xf numFmtId="10" fontId="43" fillId="0" borderId="29" xfId="128" applyNumberFormat="1" applyFont="1" applyFill="1" applyBorder="1" applyAlignment="1">
      <alignment horizontal="center" vertical="center"/>
    </xf>
    <xf numFmtId="10" fontId="43" fillId="25" borderId="16" xfId="128" applyNumberFormat="1" applyFont="1" applyFill="1" applyBorder="1" applyAlignment="1">
      <alignment vertical="center"/>
    </xf>
    <xf numFmtId="10" fontId="43" fillId="25" borderId="27" xfId="128" applyNumberFormat="1" applyFont="1" applyFill="1" applyBorder="1" applyAlignment="1">
      <alignment vertical="center"/>
    </xf>
    <xf numFmtId="10" fontId="43" fillId="0" borderId="27" xfId="128" applyNumberFormat="1" applyFont="1" applyFill="1" applyBorder="1" applyAlignment="1">
      <alignment vertical="center"/>
    </xf>
    <xf numFmtId="10" fontId="43" fillId="0" borderId="48" xfId="128" applyNumberFormat="1" applyFont="1" applyFill="1" applyBorder="1" applyAlignment="1">
      <alignment vertical="center"/>
    </xf>
    <xf numFmtId="10" fontId="43" fillId="0" borderId="29" xfId="128" applyNumberFormat="1" applyFont="1" applyFill="1" applyBorder="1" applyAlignment="1">
      <alignment vertical="center"/>
    </xf>
    <xf numFmtId="0" fontId="44" fillId="25" borderId="0" xfId="0" applyFont="1" applyFill="1" applyAlignment="1">
      <alignment horizontal="center" vertical="center"/>
    </xf>
    <xf numFmtId="10" fontId="35" fillId="25" borderId="33" xfId="128" applyNumberFormat="1" applyFont="1" applyFill="1" applyBorder="1" applyAlignment="1">
      <alignment horizontal="center" vertical="center"/>
    </xf>
    <xf numFmtId="10" fontId="36" fillId="25" borderId="25" xfId="128" applyNumberFormat="1" applyFont="1" applyFill="1" applyBorder="1" applyAlignment="1">
      <alignment horizontal="center" vertical="center"/>
    </xf>
    <xf numFmtId="10" fontId="43" fillId="0" borderId="18" xfId="128" applyNumberFormat="1" applyFont="1" applyFill="1" applyBorder="1" applyAlignment="1">
      <alignment vertical="center"/>
    </xf>
    <xf numFmtId="10" fontId="34" fillId="25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1" fontId="28" fillId="30" borderId="5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/>
    </xf>
    <xf numFmtId="10" fontId="43" fillId="25" borderId="21" xfId="128" applyNumberFormat="1" applyFont="1" applyFill="1" applyBorder="1" applyAlignment="1">
      <alignment vertical="center"/>
    </xf>
    <xf numFmtId="10" fontId="43" fillId="0" borderId="13" xfId="128" applyNumberFormat="1" applyFont="1" applyFill="1" applyBorder="1" applyAlignment="1">
      <alignment horizontal="center" vertical="center"/>
    </xf>
    <xf numFmtId="10" fontId="43" fillId="0" borderId="12" xfId="128" applyNumberFormat="1" applyFont="1" applyFill="1" applyBorder="1" applyAlignment="1">
      <alignment vertical="center"/>
    </xf>
    <xf numFmtId="0" fontId="22" fillId="0" borderId="58" xfId="0" applyFont="1" applyBorder="1" applyAlignment="1">
      <alignment vertical="center"/>
    </xf>
    <xf numFmtId="1" fontId="28" fillId="30" borderId="50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vertical="center"/>
    </xf>
    <xf numFmtId="0" fontId="22" fillId="25" borderId="15" xfId="0" applyFont="1" applyFill="1" applyBorder="1" applyAlignment="1">
      <alignment vertical="center"/>
    </xf>
    <xf numFmtId="0" fontId="22" fillId="25" borderId="49" xfId="0" applyFont="1" applyFill="1" applyBorder="1" applyAlignment="1">
      <alignment vertical="center"/>
    </xf>
    <xf numFmtId="10" fontId="34" fillId="25" borderId="5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0" fontId="22" fillId="25" borderId="19" xfId="0" applyFont="1" applyFill="1" applyBorder="1" applyAlignment="1">
      <alignment vertical="center"/>
    </xf>
    <xf numFmtId="10" fontId="34" fillId="25" borderId="53" xfId="0" applyNumberFormat="1" applyFont="1" applyFill="1" applyBorder="1" applyAlignment="1">
      <alignment horizontal="center" vertical="center"/>
    </xf>
    <xf numFmtId="10" fontId="43" fillId="25" borderId="12" xfId="128" applyNumberFormat="1" applyFont="1" applyFill="1" applyBorder="1" applyAlignment="1">
      <alignment horizontal="center" vertical="center"/>
    </xf>
    <xf numFmtId="10" fontId="43" fillId="25" borderId="51" xfId="128" applyNumberFormat="1" applyFont="1" applyFill="1" applyBorder="1" applyAlignment="1">
      <alignment horizontal="center" vertical="center"/>
    </xf>
    <xf numFmtId="10" fontId="43" fillId="0" borderId="32" xfId="128" applyNumberFormat="1" applyFont="1" applyFill="1" applyBorder="1" applyAlignment="1">
      <alignment horizontal="center" vertical="center"/>
    </xf>
    <xf numFmtId="10" fontId="43" fillId="25" borderId="22" xfId="128" applyNumberFormat="1" applyFont="1" applyFill="1" applyBorder="1" applyAlignment="1">
      <alignment horizontal="center" vertical="center"/>
    </xf>
    <xf numFmtId="10" fontId="43" fillId="25" borderId="20" xfId="128" applyNumberFormat="1" applyFont="1" applyFill="1" applyBorder="1" applyAlignment="1">
      <alignment vertical="center"/>
    </xf>
    <xf numFmtId="10" fontId="43" fillId="0" borderId="12" xfId="128" applyNumberFormat="1" applyFont="1" applyFill="1" applyBorder="1" applyAlignment="1">
      <alignment horizontal="center" vertical="center"/>
    </xf>
    <xf numFmtId="10" fontId="43" fillId="0" borderId="59" xfId="128" applyNumberFormat="1" applyFont="1" applyFill="1" applyBorder="1" applyAlignment="1">
      <alignment vertical="center"/>
    </xf>
    <xf numFmtId="10" fontId="43" fillId="25" borderId="12" xfId="128" applyNumberFormat="1" applyFont="1" applyFill="1" applyBorder="1" applyAlignment="1">
      <alignment vertical="center"/>
    </xf>
    <xf numFmtId="10" fontId="43" fillId="25" borderId="57" xfId="128" applyNumberFormat="1" applyFont="1" applyFill="1" applyBorder="1" applyAlignment="1">
      <alignment horizontal="center" vertical="center"/>
    </xf>
    <xf numFmtId="10" fontId="26" fillId="25" borderId="12" xfId="0" applyNumberFormat="1" applyFont="1" applyFill="1" applyBorder="1" applyAlignment="1">
      <alignment horizontal="center" vertical="center"/>
    </xf>
    <xf numFmtId="10" fontId="26" fillId="25" borderId="52" xfId="0" applyNumberFormat="1" applyFont="1" applyFill="1" applyBorder="1" applyAlignment="1">
      <alignment horizontal="center" vertical="center"/>
    </xf>
    <xf numFmtId="10" fontId="26" fillId="25" borderId="49" xfId="0" applyNumberFormat="1" applyFont="1" applyFill="1" applyBorder="1" applyAlignment="1">
      <alignment horizontal="center" vertical="center"/>
    </xf>
    <xf numFmtId="1" fontId="28" fillId="30" borderId="62" xfId="0" applyNumberFormat="1" applyFont="1" applyFill="1" applyBorder="1" applyAlignment="1">
      <alignment horizontal="center" vertical="center" wrapText="1"/>
    </xf>
    <xf numFmtId="10" fontId="26" fillId="0" borderId="0" xfId="0" applyNumberFormat="1" applyFont="1" applyFill="1" applyBorder="1"/>
    <xf numFmtId="10" fontId="34" fillId="0" borderId="13" xfId="0" applyNumberFormat="1" applyFont="1" applyFill="1" applyBorder="1" applyAlignment="1">
      <alignment horizontal="center" vertical="center"/>
    </xf>
    <xf numFmtId="10" fontId="26" fillId="0" borderId="13" xfId="0" applyNumberFormat="1" applyFont="1" applyFill="1" applyBorder="1" applyAlignment="1">
      <alignment horizontal="center" vertical="center"/>
    </xf>
    <xf numFmtId="10" fontId="31" fillId="29" borderId="66" xfId="0" applyNumberFormat="1" applyFont="1" applyFill="1" applyBorder="1" applyAlignment="1">
      <alignment horizontal="center"/>
    </xf>
    <xf numFmtId="0" fontId="22" fillId="25" borderId="0" xfId="0" quotePrefix="1" applyFont="1" applyFill="1" applyAlignment="1">
      <alignment vertical="center"/>
    </xf>
    <xf numFmtId="1" fontId="28" fillId="30" borderId="50" xfId="0" applyNumberFormat="1" applyFont="1" applyFill="1" applyBorder="1" applyAlignment="1">
      <alignment horizontal="center" vertical="center" wrapText="1"/>
    </xf>
    <xf numFmtId="3" fontId="32" fillId="25" borderId="32" xfId="0" applyNumberFormat="1" applyFont="1" applyFill="1" applyBorder="1" applyAlignment="1">
      <alignment horizontal="center" vertical="center" wrapText="1"/>
    </xf>
    <xf numFmtId="3" fontId="32" fillId="25" borderId="47" xfId="0" applyNumberFormat="1" applyFont="1" applyFill="1" applyBorder="1" applyAlignment="1">
      <alignment horizontal="center" vertical="center" wrapText="1"/>
    </xf>
    <xf numFmtId="1" fontId="28" fillId="30" borderId="4" xfId="0" applyNumberFormat="1" applyFont="1" applyFill="1" applyBorder="1" applyAlignment="1">
      <alignment horizontal="center" vertical="center" wrapText="1"/>
    </xf>
    <xf numFmtId="1" fontId="28" fillId="30" borderId="50" xfId="0" applyNumberFormat="1" applyFont="1" applyFill="1" applyBorder="1" applyAlignment="1">
      <alignment horizontal="center" vertical="center" wrapText="1"/>
    </xf>
    <xf numFmtId="1" fontId="28" fillId="30" borderId="60" xfId="0" applyNumberFormat="1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/>
    </xf>
    <xf numFmtId="1" fontId="28" fillId="30" borderId="31" xfId="0" applyNumberFormat="1" applyFont="1" applyFill="1" applyBorder="1" applyAlignment="1">
      <alignment horizontal="center" vertical="center" wrapText="1"/>
    </xf>
    <xf numFmtId="1" fontId="28" fillId="30" borderId="21" xfId="0" applyNumberFormat="1" applyFont="1" applyFill="1" applyBorder="1" applyAlignment="1">
      <alignment horizontal="center" vertical="center" wrapText="1"/>
    </xf>
    <xf numFmtId="1" fontId="28" fillId="30" borderId="34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14" fontId="30" fillId="25" borderId="33" xfId="0" applyNumberFormat="1" applyFont="1" applyFill="1" applyBorder="1" applyAlignment="1">
      <alignment horizontal="center" vertical="center" wrapText="1"/>
    </xf>
    <xf numFmtId="14" fontId="30" fillId="25" borderId="22" xfId="0" applyNumberFormat="1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14" fontId="30" fillId="0" borderId="36" xfId="0" applyNumberFormat="1" applyFont="1" applyFill="1" applyBorder="1" applyAlignment="1">
      <alignment horizontal="center" vertical="center" wrapText="1"/>
    </xf>
    <xf numFmtId="14" fontId="30" fillId="0" borderId="30" xfId="0" applyNumberFormat="1" applyFont="1" applyFill="1" applyBorder="1" applyAlignment="1">
      <alignment horizontal="center" vertical="center" wrapText="1"/>
    </xf>
    <xf numFmtId="1" fontId="28" fillId="30" borderId="43" xfId="0" applyNumberFormat="1" applyFont="1" applyFill="1" applyBorder="1" applyAlignment="1">
      <alignment horizontal="center" vertical="center" wrapText="1"/>
    </xf>
    <xf numFmtId="1" fontId="28" fillId="30" borderId="28" xfId="0" applyNumberFormat="1" applyFont="1" applyFill="1" applyBorder="1" applyAlignment="1">
      <alignment horizontal="center" vertical="center" wrapText="1"/>
    </xf>
    <xf numFmtId="1" fontId="28" fillId="30" borderId="42" xfId="0" applyNumberFormat="1" applyFont="1" applyFill="1" applyBorder="1" applyAlignment="1">
      <alignment horizontal="center" vertical="center" wrapText="1"/>
    </xf>
    <xf numFmtId="9" fontId="36" fillId="0" borderId="50" xfId="128" applyNumberFormat="1" applyFont="1" applyFill="1" applyBorder="1" applyAlignment="1">
      <alignment horizontal="center" vertical="center" wrapText="1"/>
    </xf>
    <xf numFmtId="10" fontId="26" fillId="0" borderId="18" xfId="128" applyNumberFormat="1" applyFont="1" applyFill="1" applyBorder="1" applyAlignment="1">
      <alignment horizontal="center" vertical="center"/>
    </xf>
    <xf numFmtId="10" fontId="26" fillId="0" borderId="14" xfId="128" applyNumberFormat="1" applyFont="1" applyFill="1" applyBorder="1" applyAlignment="1">
      <alignment horizontal="center" vertical="center"/>
    </xf>
    <xf numFmtId="10" fontId="26" fillId="0" borderId="26" xfId="128" applyNumberFormat="1" applyFont="1" applyFill="1" applyBorder="1" applyAlignment="1">
      <alignment horizontal="center" vertical="center"/>
    </xf>
    <xf numFmtId="1" fontId="28" fillId="30" borderId="27" xfId="0" applyNumberFormat="1" applyFont="1" applyFill="1" applyBorder="1" applyAlignment="1">
      <alignment horizontal="center" vertical="center" wrapText="1"/>
    </xf>
    <xf numFmtId="0" fontId="30" fillId="25" borderId="31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14" fontId="30" fillId="26" borderId="31" xfId="0" applyNumberFormat="1" applyFont="1" applyFill="1" applyBorder="1" applyAlignment="1">
      <alignment horizontal="center" vertical="center" wrapText="1"/>
    </xf>
    <xf numFmtId="14" fontId="30" fillId="26" borderId="21" xfId="0" applyNumberFormat="1" applyFont="1" applyFill="1" applyBorder="1" applyAlignment="1">
      <alignment horizontal="center" vertical="center" wrapText="1"/>
    </xf>
    <xf numFmtId="14" fontId="30" fillId="26" borderId="33" xfId="0" applyNumberFormat="1" applyFont="1" applyFill="1" applyBorder="1" applyAlignment="1">
      <alignment horizontal="center" vertical="center" wrapText="1"/>
    </xf>
    <xf numFmtId="14" fontId="30" fillId="26" borderId="22" xfId="0" applyNumberFormat="1" applyFont="1" applyFill="1" applyBorder="1" applyAlignment="1">
      <alignment horizontal="center" vertical="center" wrapText="1"/>
    </xf>
    <xf numFmtId="14" fontId="30" fillId="26" borderId="34" xfId="0" applyNumberFormat="1" applyFont="1" applyFill="1" applyBorder="1" applyAlignment="1">
      <alignment horizontal="center" vertical="center" wrapText="1"/>
    </xf>
    <xf numFmtId="14" fontId="30" fillId="26" borderId="23" xfId="0" applyNumberFormat="1" applyFont="1" applyFill="1" applyBorder="1" applyAlignment="1">
      <alignment horizontal="center" vertical="center" wrapText="1"/>
    </xf>
    <xf numFmtId="1" fontId="28" fillId="30" borderId="32" xfId="0" applyNumberFormat="1" applyFont="1" applyFill="1" applyBorder="1" applyAlignment="1">
      <alignment horizontal="center" vertical="center" wrapText="1"/>
    </xf>
    <xf numFmtId="14" fontId="30" fillId="27" borderId="31" xfId="0" applyNumberFormat="1" applyFont="1" applyFill="1" applyBorder="1" applyAlignment="1">
      <alignment horizontal="center" vertical="center" wrapText="1"/>
    </xf>
    <xf numFmtId="14" fontId="30" fillId="27" borderId="21" xfId="0" applyNumberFormat="1" applyFont="1" applyFill="1" applyBorder="1" applyAlignment="1">
      <alignment horizontal="center" vertical="center" wrapText="1"/>
    </xf>
    <xf numFmtId="1" fontId="28" fillId="30" borderId="44" xfId="0" applyNumberFormat="1" applyFont="1" applyFill="1" applyBorder="1" applyAlignment="1">
      <alignment horizontal="center" vertical="center" wrapText="1"/>
    </xf>
    <xf numFmtId="1" fontId="28" fillId="30" borderId="39" xfId="0" applyNumberFormat="1" applyFont="1" applyFill="1" applyBorder="1" applyAlignment="1">
      <alignment horizontal="center" vertical="center" wrapText="1"/>
    </xf>
    <xf numFmtId="1" fontId="28" fillId="30" borderId="35" xfId="0" applyNumberFormat="1" applyFont="1" applyFill="1" applyBorder="1" applyAlignment="1">
      <alignment horizontal="center" vertical="center" wrapText="1"/>
    </xf>
    <xf numFmtId="1" fontId="28" fillId="30" borderId="40" xfId="0" applyNumberFormat="1" applyFont="1" applyFill="1" applyBorder="1" applyAlignment="1">
      <alignment horizontal="center" vertical="center" wrapText="1"/>
    </xf>
    <xf numFmtId="49" fontId="28" fillId="30" borderId="65" xfId="0" applyNumberFormat="1" applyFont="1" applyFill="1" applyBorder="1" applyAlignment="1">
      <alignment horizontal="center" vertical="center" wrapText="1"/>
    </xf>
    <xf numFmtId="49" fontId="28" fillId="30" borderId="63" xfId="0" applyNumberFormat="1" applyFont="1" applyFill="1" applyBorder="1" applyAlignment="1">
      <alignment horizontal="center" vertical="center" wrapText="1"/>
    </xf>
    <xf numFmtId="49" fontId="28" fillId="30" borderId="64" xfId="0" applyNumberFormat="1" applyFont="1" applyFill="1" applyBorder="1" applyAlignment="1">
      <alignment horizontal="center" vertical="center" wrapText="1"/>
    </xf>
    <xf numFmtId="10" fontId="28" fillId="30" borderId="0" xfId="0" applyNumberFormat="1" applyFont="1" applyFill="1" applyBorder="1" applyAlignment="1">
      <alignment horizontal="center" vertical="center" wrapText="1"/>
    </xf>
    <xf numFmtId="10" fontId="28" fillId="30" borderId="61" xfId="0" applyNumberFormat="1" applyFont="1" applyFill="1" applyBorder="1" applyAlignment="1">
      <alignment horizontal="center" vertical="center" wrapText="1"/>
    </xf>
    <xf numFmtId="1" fontId="28" fillId="30" borderId="37" xfId="0" applyNumberFormat="1" applyFont="1" applyFill="1" applyBorder="1" applyAlignment="1">
      <alignment horizontal="center" vertical="center" wrapText="1"/>
    </xf>
    <xf numFmtId="1" fontId="28" fillId="30" borderId="38" xfId="0" applyNumberFormat="1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left" vertical="center" wrapText="1"/>
    </xf>
    <xf numFmtId="0" fontId="30" fillId="25" borderId="26" xfId="0" applyFont="1" applyFill="1" applyBorder="1" applyAlignment="1">
      <alignment horizontal="left" vertical="center" wrapText="1"/>
    </xf>
    <xf numFmtId="0" fontId="42" fillId="25" borderId="0" xfId="0" applyFont="1" applyFill="1" applyAlignment="1">
      <alignment horizontal="center" vertical="center"/>
    </xf>
    <xf numFmtId="0" fontId="26" fillId="25" borderId="37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26" fillId="25" borderId="38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10" fontId="34" fillId="0" borderId="31" xfId="0" applyNumberFormat="1" applyFont="1" applyFill="1" applyBorder="1" applyAlignment="1">
      <alignment horizontal="center" vertical="center"/>
    </xf>
    <xf numFmtId="10" fontId="34" fillId="0" borderId="33" xfId="0" applyNumberFormat="1" applyFont="1" applyFill="1" applyBorder="1" applyAlignment="1">
      <alignment horizontal="center" vertical="center"/>
    </xf>
    <xf numFmtId="10" fontId="34" fillId="0" borderId="68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34" fillId="28" borderId="43" xfId="0" applyNumberFormat="1" applyFont="1" applyFill="1" applyBorder="1" applyAlignment="1">
      <alignment horizontal="center" vertical="center"/>
    </xf>
    <xf numFmtId="10" fontId="34" fillId="28" borderId="28" xfId="0" applyNumberFormat="1" applyFont="1" applyFill="1" applyBorder="1" applyAlignment="1">
      <alignment horizontal="center" vertical="center"/>
    </xf>
    <xf numFmtId="10" fontId="34" fillId="28" borderId="42" xfId="0" applyNumberFormat="1" applyFont="1" applyFill="1" applyBorder="1" applyAlignment="1">
      <alignment horizontal="center" vertical="center"/>
    </xf>
    <xf numFmtId="10" fontId="0" fillId="29" borderId="52" xfId="0" applyNumberFormat="1" applyFill="1" applyBorder="1" applyAlignment="1">
      <alignment horizontal="center"/>
    </xf>
    <xf numFmtId="10" fontId="0" fillId="29" borderId="53" xfId="0" applyNumberFormat="1" applyFill="1" applyBorder="1" applyAlignment="1">
      <alignment horizontal="center"/>
    </xf>
    <xf numFmtId="10" fontId="0" fillId="29" borderId="56" xfId="0" applyNumberFormat="1" applyFill="1" applyBorder="1" applyAlignment="1">
      <alignment horizontal="center"/>
    </xf>
    <xf numFmtId="10" fontId="0" fillId="29" borderId="46" xfId="0" applyNumberFormat="1" applyFill="1" applyBorder="1" applyAlignment="1">
      <alignment horizontal="center"/>
    </xf>
    <xf numFmtId="10" fontId="0" fillId="29" borderId="54" xfId="0" applyNumberFormat="1" applyFill="1" applyBorder="1" applyAlignment="1">
      <alignment horizontal="center"/>
    </xf>
    <xf numFmtId="10" fontId="0" fillId="29" borderId="55" xfId="0" applyNumberFormat="1" applyFill="1" applyBorder="1" applyAlignment="1">
      <alignment horizontal="center"/>
    </xf>
    <xf numFmtId="10" fontId="0" fillId="29" borderId="24" xfId="0" applyNumberFormat="1" applyFill="1" applyBorder="1" applyAlignment="1">
      <alignment horizontal="center"/>
    </xf>
    <xf numFmtId="10" fontId="0" fillId="29" borderId="25" xfId="0" applyNumberFormat="1" applyFill="1" applyBorder="1" applyAlignment="1">
      <alignment horizontal="center"/>
    </xf>
    <xf numFmtId="10" fontId="0" fillId="29" borderId="29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29" borderId="20" xfId="0" applyNumberFormat="1" applyFill="1" applyBorder="1" applyAlignment="1">
      <alignment horizontal="center"/>
    </xf>
    <xf numFmtId="10" fontId="0" fillId="29" borderId="12" xfId="0" applyNumberFormat="1" applyFill="1" applyBorder="1" applyAlignment="1">
      <alignment horizontal="center"/>
    </xf>
    <xf numFmtId="10" fontId="0" fillId="29" borderId="4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9" borderId="53" xfId="0" applyNumberFormat="1" applyFill="1" applyBorder="1" applyAlignment="1">
      <alignment horizontal="center"/>
    </xf>
    <xf numFmtId="0" fontId="0" fillId="29" borderId="56" xfId="0" applyNumberFormat="1" applyFill="1" applyBorder="1" applyAlignment="1">
      <alignment horizontal="center"/>
    </xf>
  </cellXfs>
  <cellStyles count="16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A3 297 x 420 mm" xfId="127"/>
    <cellStyle name="Bom 2" xfId="21"/>
    <cellStyle name="Cálculo 2" xfId="22"/>
    <cellStyle name="Célula de Verificação 2" xfId="23"/>
    <cellStyle name="Célula Vinculada 2" xfId="24"/>
    <cellStyle name="Comma 2 2" xfId="25"/>
    <cellStyle name="Comma 2 2 2" xfId="26"/>
    <cellStyle name="Comma 2 2 2 2" xfId="130"/>
    <cellStyle name="Comma 2 2 3" xfId="129"/>
    <cellStyle name="Comma 2 3" xfId="27"/>
    <cellStyle name="Comma 2 3 2" xfId="28"/>
    <cellStyle name="Comma 2 3 2 2" xfId="132"/>
    <cellStyle name="Comma 2 3 3" xfId="131"/>
    <cellStyle name="Comma 2 4" xfId="29"/>
    <cellStyle name="Comma 2 4 2" xfId="30"/>
    <cellStyle name="Comma 2 4 2 2" xfId="134"/>
    <cellStyle name="Comma 2 4 3" xfId="133"/>
    <cellStyle name="Comma 2 5" xfId="31"/>
    <cellStyle name="Comma 2 5 2" xfId="32"/>
    <cellStyle name="Comma 2 5 2 2" xfId="136"/>
    <cellStyle name="Comma 2 5 3" xfId="135"/>
    <cellStyle name="Comma 2 6" xfId="33"/>
    <cellStyle name="Comma 2 6 2" xfId="34"/>
    <cellStyle name="Comma 2 6 2 2" xfId="138"/>
    <cellStyle name="Comma 2 6 3" xfId="137"/>
    <cellStyle name="Comma 2 7" xfId="35"/>
    <cellStyle name="Comma 2 7 2" xfId="36"/>
    <cellStyle name="Comma 2 7 2 2" xfId="140"/>
    <cellStyle name="Comma 2 7 3" xfId="139"/>
    <cellStyle name="Comma 3" xfId="37"/>
    <cellStyle name="Comma 3 2" xfId="38"/>
    <cellStyle name="Comma 3 2 2" xfId="142"/>
    <cellStyle name="Comma 3 3" xfId="141"/>
    <cellStyle name="Comma 4" xfId="39"/>
    <cellStyle name="Comma 4 2" xfId="40"/>
    <cellStyle name="Comma 4 2 2" xfId="144"/>
    <cellStyle name="Comma 4 3" xfId="143"/>
    <cellStyle name="Comma 5" xfId="41"/>
    <cellStyle name="Comma 5 2" xfId="42"/>
    <cellStyle name="Comma 5 2 2" xfId="146"/>
    <cellStyle name="Comma 5 3" xfId="145"/>
    <cellStyle name="Comma 6" xfId="43"/>
    <cellStyle name="Comma 6 2" xfId="44"/>
    <cellStyle name="Comma 6 2 2" xfId="148"/>
    <cellStyle name="Comma 6 3" xfId="147"/>
    <cellStyle name="Comma 7" xfId="45"/>
    <cellStyle name="Comma 7 2" xfId="46"/>
    <cellStyle name="Comma 7 2 2" xfId="150"/>
    <cellStyle name="Comma 7 3" xfId="149"/>
    <cellStyle name="Comma 8" xfId="47"/>
    <cellStyle name="Comma 8 2" xfId="48"/>
    <cellStyle name="Comma 8 2 2" xfId="152"/>
    <cellStyle name="Comma 8 3" xfId="151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uro" xfId="56"/>
    <cellStyle name="Incorreto 2" xfId="57"/>
    <cellStyle name="INVERTIDO" xfId="58"/>
    <cellStyle name="Moeda 2" xfId="59"/>
    <cellStyle name="Moeda 2 2" xfId="163"/>
    <cellStyle name="Neutra 2" xfId="60"/>
    <cellStyle name="Normal" xfId="0" builtinId="0"/>
    <cellStyle name="Normal 10" xfId="153"/>
    <cellStyle name="Normal 2" xfId="1"/>
    <cellStyle name="Normal 2 2" xfId="61"/>
    <cellStyle name="Normal 2 3" xfId="155"/>
    <cellStyle name="Normal 2 4" xfId="154"/>
    <cellStyle name="Normal 3" xfId="62"/>
    <cellStyle name="Normal 3 2" xfId="63"/>
    <cellStyle name="Normal 3 2 2" xfId="64"/>
    <cellStyle name="Normal 3 3" xfId="65"/>
    <cellStyle name="Normal 3 3 2" xfId="66"/>
    <cellStyle name="Normal 3 4" xfId="67"/>
    <cellStyle name="Normal 3 4 2" xfId="68"/>
    <cellStyle name="Normal 3 5" xfId="69"/>
    <cellStyle name="Normal 3 5 2" xfId="70"/>
    <cellStyle name="Normal 3 6" xfId="71"/>
    <cellStyle name="Normal 3 6 2" xfId="72"/>
    <cellStyle name="Normal 3 7" xfId="73"/>
    <cellStyle name="Normal 3 7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8 2" xfId="84"/>
    <cellStyle name="Normal 9" xfId="156"/>
    <cellStyle name="Nota 2" xfId="85"/>
    <cellStyle name="novo" xfId="86"/>
    <cellStyle name="Percent 2" xfId="87"/>
    <cellStyle name="Percent 2 2" xfId="88"/>
    <cellStyle name="Percent 3" xfId="89"/>
    <cellStyle name="Percent 3 2" xfId="90"/>
    <cellStyle name="Percent 4" xfId="91"/>
    <cellStyle name="Percent 4 2" xfId="92"/>
    <cellStyle name="Percent 5" xfId="93"/>
    <cellStyle name="Percent 5 2" xfId="94"/>
    <cellStyle name="Percent 6" xfId="95"/>
    <cellStyle name="Percent 6 2" xfId="96"/>
    <cellStyle name="Percent 7" xfId="97"/>
    <cellStyle name="Percent 7 2" xfId="98"/>
    <cellStyle name="Percent 8" xfId="99"/>
    <cellStyle name="Percent 8 2" xfId="100"/>
    <cellStyle name="Porcentagem" xfId="128" builtinId="5"/>
    <cellStyle name="Porcentagem 2" xfId="101"/>
    <cellStyle name="Porcentagem 2 2" xfId="102"/>
    <cellStyle name="Saída 2" xfId="103"/>
    <cellStyle name="Sep. milhar [0]" xfId="104"/>
    <cellStyle name="Separador de milhares 2" xfId="2"/>
    <cellStyle name="Separador de milhares 2 2" xfId="105"/>
    <cellStyle name="Separador de milhares 2 2 2" xfId="158"/>
    <cellStyle name="Separador de milhares 2 3" xfId="157"/>
    <cellStyle name="Separador de milhares 3" xfId="106"/>
    <cellStyle name="Separador de milhares 3 2" xfId="107"/>
    <cellStyle name="Separador de milhares 3 2 2" xfId="160"/>
    <cellStyle name="Separador de milhares 3 3" xfId="159"/>
    <cellStyle name="Texto de Aviso 2" xfId="108"/>
    <cellStyle name="Texto Explicativo 2" xfId="109"/>
    <cellStyle name="Título 1 2" xfId="110"/>
    <cellStyle name="Título 2 2" xfId="111"/>
    <cellStyle name="Título 3 2" xfId="112"/>
    <cellStyle name="Título 4 2" xfId="113"/>
    <cellStyle name="Título 5" xfId="114"/>
    <cellStyle name="Total 2 2" xfId="115"/>
    <cellStyle name="Total 2 3" xfId="116"/>
    <cellStyle name="Total 2 4" xfId="117"/>
    <cellStyle name="Total 2 5" xfId="118"/>
    <cellStyle name="Total 2 6" xfId="119"/>
    <cellStyle name="Total 2 7" xfId="120"/>
    <cellStyle name="Total 3" xfId="121"/>
    <cellStyle name="Total 4" xfId="122"/>
    <cellStyle name="Total 5" xfId="123"/>
    <cellStyle name="Total 6" xfId="124"/>
    <cellStyle name="Total 7" xfId="125"/>
    <cellStyle name="Total 8" xfId="126"/>
    <cellStyle name="Vírgula 2" xfId="161"/>
    <cellStyle name="Vírgula 3" xfId="162"/>
  </cellStyles>
  <dxfs count="29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D7F6"/>
      <color rgb="FFC1CFF1"/>
      <color rgb="FFFFE6CD"/>
      <color rgb="FFF2A4DC"/>
      <color rgb="FFF9D7EF"/>
      <color rgb="FFF7FA90"/>
      <color rgb="FFD9F3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39"/>
  <sheetViews>
    <sheetView showGridLines="0" tabSelected="1" view="pageBreakPreview" zoomScale="50" zoomScaleNormal="50" zoomScaleSheetLayoutView="50" workbookViewId="0">
      <pane xSplit="12" ySplit="6" topLeftCell="BQ7" activePane="bottomRight" state="frozen"/>
      <selection activeCell="B1" sqref="B1"/>
      <selection pane="topRight" activeCell="N1" sqref="N1"/>
      <selection pane="bottomLeft" activeCell="B7" sqref="B7"/>
      <selection pane="bottomRight" activeCell="J53" sqref="J53"/>
    </sheetView>
  </sheetViews>
  <sheetFormatPr defaultColWidth="9.140625" defaultRowHeight="12.75" x14ac:dyDescent="0.25"/>
  <cols>
    <col min="1" max="2" width="10.7109375" style="6" customWidth="1"/>
    <col min="3" max="3" width="39.7109375" style="6" customWidth="1"/>
    <col min="4" max="4" width="15.5703125" style="6" customWidth="1"/>
    <col min="5" max="5" width="14" style="6" bestFit="1" customWidth="1"/>
    <col min="6" max="6" width="17.42578125" style="6" customWidth="1"/>
    <col min="7" max="7" width="20" style="6" customWidth="1"/>
    <col min="8" max="8" width="17.7109375" style="6" customWidth="1"/>
    <col min="9" max="9" width="21.28515625" style="6" customWidth="1"/>
    <col min="10" max="10" width="23.5703125" style="6" customWidth="1"/>
    <col min="11" max="11" width="22.28515625" style="6" customWidth="1"/>
    <col min="12" max="12" width="22" style="6" customWidth="1"/>
    <col min="13" max="24" width="22" style="6" hidden="1" customWidth="1"/>
    <col min="25" max="32" width="18.7109375" style="6" hidden="1" customWidth="1"/>
    <col min="33" max="33" width="21.140625" style="6" hidden="1" customWidth="1"/>
    <col min="34" max="34" width="18.7109375" style="6" hidden="1" customWidth="1"/>
    <col min="35" max="44" width="18.7109375" style="6" customWidth="1"/>
    <col min="45" max="45" width="21.28515625" style="6" customWidth="1"/>
    <col min="46" max="56" width="18.7109375" style="6" customWidth="1"/>
    <col min="57" max="57" width="20.85546875" style="6" customWidth="1"/>
    <col min="58" max="68" width="18.7109375" style="6" customWidth="1"/>
    <col min="69" max="69" width="19.85546875" style="6" customWidth="1"/>
    <col min="70" max="77" width="18.7109375" style="6" customWidth="1"/>
    <col min="78" max="84" width="18.7109375" style="6" hidden="1" customWidth="1"/>
    <col min="85" max="86" width="20.7109375" style="6" customWidth="1"/>
    <col min="87" max="87" width="26.140625" style="6" customWidth="1"/>
    <col min="88" max="88" width="20.7109375" style="6" customWidth="1"/>
    <col min="89" max="16384" width="9.140625" style="6"/>
  </cols>
  <sheetData>
    <row r="1" spans="1:91" s="3" customFormat="1" ht="29.45" customHeight="1" x14ac:dyDescent="0.25">
      <c r="A1" s="84" t="s">
        <v>84</v>
      </c>
      <c r="C1" s="5"/>
      <c r="D1" s="4"/>
      <c r="E1" s="4"/>
      <c r="F1" s="5"/>
      <c r="G1" s="5"/>
      <c r="H1" s="5"/>
      <c r="I1" s="5"/>
      <c r="J1" s="5"/>
      <c r="K1" s="5"/>
    </row>
    <row r="2" spans="1:91" s="3" customFormat="1" ht="30.6" customHeight="1" x14ac:dyDescent="0.25">
      <c r="B2" s="47" t="s">
        <v>62</v>
      </c>
      <c r="C2" s="4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91" s="3" customFormat="1" ht="21.75" customHeight="1" x14ac:dyDescent="0.25">
      <c r="B3" s="46" t="s">
        <v>59</v>
      </c>
      <c r="C3" s="4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91" s="3" customFormat="1" ht="37.5" customHeight="1" thickBot="1" x14ac:dyDescent="0.3">
      <c r="C4" s="5"/>
      <c r="D4" s="5"/>
      <c r="E4" s="5"/>
      <c r="F4" s="5"/>
      <c r="G4" s="5"/>
      <c r="H4" s="5"/>
      <c r="I4" s="4"/>
      <c r="J4" s="4"/>
      <c r="K4" s="4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91" s="1" customFormat="1" ht="81.599999999999994" customHeight="1" thickBot="1" x14ac:dyDescent="0.3">
      <c r="B5" s="160" t="s">
        <v>58</v>
      </c>
      <c r="C5" s="161"/>
      <c r="D5" s="127" t="s">
        <v>5</v>
      </c>
      <c r="E5" s="129" t="s">
        <v>6</v>
      </c>
      <c r="F5" s="141" t="s">
        <v>4</v>
      </c>
      <c r="G5" s="142"/>
      <c r="H5" s="143"/>
      <c r="I5" s="39" t="s">
        <v>0</v>
      </c>
      <c r="J5" s="40" t="s">
        <v>1</v>
      </c>
      <c r="K5" s="41" t="s">
        <v>3</v>
      </c>
      <c r="L5" s="169"/>
      <c r="M5" s="141" t="s">
        <v>25</v>
      </c>
      <c r="N5" s="142"/>
      <c r="O5" s="142"/>
      <c r="P5" s="142"/>
      <c r="Q5" s="142"/>
      <c r="R5" s="142"/>
      <c r="S5" s="142"/>
      <c r="T5" s="142"/>
      <c r="U5" s="142"/>
      <c r="V5" s="157"/>
      <c r="W5" s="148" t="s">
        <v>21</v>
      </c>
      <c r="X5" s="143"/>
      <c r="Y5" s="141" t="s">
        <v>26</v>
      </c>
      <c r="Z5" s="142"/>
      <c r="AA5" s="142"/>
      <c r="AB5" s="142"/>
      <c r="AC5" s="142"/>
      <c r="AD5" s="142"/>
      <c r="AE5" s="142"/>
      <c r="AF5" s="142"/>
      <c r="AG5" s="142"/>
      <c r="AH5" s="157"/>
      <c r="AI5" s="148" t="s">
        <v>22</v>
      </c>
      <c r="AJ5" s="143"/>
      <c r="AK5" s="141" t="s">
        <v>50</v>
      </c>
      <c r="AL5" s="142"/>
      <c r="AM5" s="142"/>
      <c r="AN5" s="142"/>
      <c r="AO5" s="142"/>
      <c r="AP5" s="142"/>
      <c r="AQ5" s="142"/>
      <c r="AR5" s="142"/>
      <c r="AS5" s="142"/>
      <c r="AT5" s="157"/>
      <c r="AU5" s="148" t="s">
        <v>51</v>
      </c>
      <c r="AV5" s="143"/>
      <c r="AW5" s="141" t="s">
        <v>52</v>
      </c>
      <c r="AX5" s="142"/>
      <c r="AY5" s="142"/>
      <c r="AZ5" s="142"/>
      <c r="BA5" s="142"/>
      <c r="BB5" s="142"/>
      <c r="BC5" s="142"/>
      <c r="BD5" s="142"/>
      <c r="BE5" s="142"/>
      <c r="BF5" s="157"/>
      <c r="BG5" s="148" t="s">
        <v>54</v>
      </c>
      <c r="BH5" s="143"/>
      <c r="BI5" s="141" t="s">
        <v>55</v>
      </c>
      <c r="BJ5" s="142"/>
      <c r="BK5" s="142"/>
      <c r="BL5" s="142"/>
      <c r="BM5" s="142"/>
      <c r="BN5" s="142"/>
      <c r="BO5" s="142"/>
      <c r="BP5" s="142"/>
      <c r="BQ5" s="142"/>
      <c r="BR5" s="157"/>
      <c r="BS5" s="148" t="s">
        <v>56</v>
      </c>
      <c r="BT5" s="142"/>
      <c r="BU5" s="121" t="s">
        <v>75</v>
      </c>
      <c r="BV5" s="122"/>
      <c r="BW5" s="122"/>
      <c r="BX5" s="122"/>
      <c r="BY5" s="122"/>
      <c r="BZ5" s="122"/>
      <c r="CA5" s="122"/>
      <c r="CB5" s="122"/>
      <c r="CC5" s="122"/>
      <c r="CD5" s="123"/>
      <c r="CE5" s="122" t="s">
        <v>76</v>
      </c>
      <c r="CF5" s="123"/>
      <c r="CG5" s="164" t="s">
        <v>47</v>
      </c>
      <c r="CH5" s="165"/>
      <c r="CI5" s="165"/>
      <c r="CJ5" s="166"/>
      <c r="CM5" s="27"/>
    </row>
    <row r="6" spans="1:91" s="1" customFormat="1" ht="75" customHeight="1" thickBot="1" x14ac:dyDescent="0.3">
      <c r="B6" s="162"/>
      <c r="C6" s="163"/>
      <c r="D6" s="128"/>
      <c r="E6" s="130"/>
      <c r="F6" s="34" t="s">
        <v>71</v>
      </c>
      <c r="G6" s="32" t="s">
        <v>72</v>
      </c>
      <c r="H6" s="36" t="s">
        <v>24</v>
      </c>
      <c r="I6" s="33" t="s">
        <v>2</v>
      </c>
      <c r="J6" s="37" t="s">
        <v>2</v>
      </c>
      <c r="K6" s="38" t="s">
        <v>2</v>
      </c>
      <c r="L6" s="170"/>
      <c r="M6" s="42" t="s">
        <v>7</v>
      </c>
      <c r="N6" s="37" t="s">
        <v>8</v>
      </c>
      <c r="O6" s="37" t="s">
        <v>9</v>
      </c>
      <c r="P6" s="37" t="s">
        <v>10</v>
      </c>
      <c r="Q6" s="37" t="s">
        <v>11</v>
      </c>
      <c r="R6" s="37" t="s">
        <v>12</v>
      </c>
      <c r="S6" s="37" t="s">
        <v>13</v>
      </c>
      <c r="T6" s="37" t="s">
        <v>14</v>
      </c>
      <c r="U6" s="37" t="s">
        <v>15</v>
      </c>
      <c r="V6" s="37" t="s">
        <v>16</v>
      </c>
      <c r="W6" s="37" t="s">
        <v>17</v>
      </c>
      <c r="X6" s="43" t="s">
        <v>18</v>
      </c>
      <c r="Y6" s="42" t="s">
        <v>7</v>
      </c>
      <c r="Z6" s="37" t="s">
        <v>8</v>
      </c>
      <c r="AA6" s="37" t="s">
        <v>9</v>
      </c>
      <c r="AB6" s="37" t="s">
        <v>10</v>
      </c>
      <c r="AC6" s="37" t="s">
        <v>11</v>
      </c>
      <c r="AD6" s="37" t="s">
        <v>12</v>
      </c>
      <c r="AE6" s="37" t="s">
        <v>13</v>
      </c>
      <c r="AF6" s="37" t="s">
        <v>14</v>
      </c>
      <c r="AG6" s="37" t="s">
        <v>15</v>
      </c>
      <c r="AH6" s="37" t="s">
        <v>16</v>
      </c>
      <c r="AI6" s="37" t="s">
        <v>17</v>
      </c>
      <c r="AJ6" s="43" t="s">
        <v>18</v>
      </c>
      <c r="AK6" s="32" t="s">
        <v>7</v>
      </c>
      <c r="AL6" s="85" t="s">
        <v>8</v>
      </c>
      <c r="AM6" s="85" t="s">
        <v>9</v>
      </c>
      <c r="AN6" s="85" t="s">
        <v>10</v>
      </c>
      <c r="AO6" s="32" t="s">
        <v>11</v>
      </c>
      <c r="AP6" s="32" t="s">
        <v>12</v>
      </c>
      <c r="AQ6" s="32" t="s">
        <v>13</v>
      </c>
      <c r="AR6" s="32" t="s">
        <v>14</v>
      </c>
      <c r="AS6" s="32" t="s">
        <v>15</v>
      </c>
      <c r="AT6" s="32" t="s">
        <v>16</v>
      </c>
      <c r="AU6" s="32" t="s">
        <v>17</v>
      </c>
      <c r="AV6" s="35" t="s">
        <v>18</v>
      </c>
      <c r="AW6" s="34" t="s">
        <v>7</v>
      </c>
      <c r="AX6" s="32" t="s">
        <v>8</v>
      </c>
      <c r="AY6" s="32" t="s">
        <v>9</v>
      </c>
      <c r="AZ6" s="32" t="s">
        <v>10</v>
      </c>
      <c r="BA6" s="32" t="s">
        <v>11</v>
      </c>
      <c r="BB6" s="32" t="s">
        <v>12</v>
      </c>
      <c r="BC6" s="32" t="s">
        <v>13</v>
      </c>
      <c r="BD6" s="32" t="s">
        <v>14</v>
      </c>
      <c r="BE6" s="32" t="s">
        <v>15</v>
      </c>
      <c r="BF6" s="32" t="s">
        <v>16</v>
      </c>
      <c r="BG6" s="32" t="s">
        <v>17</v>
      </c>
      <c r="BH6" s="35" t="s">
        <v>18</v>
      </c>
      <c r="BI6" s="34" t="s">
        <v>7</v>
      </c>
      <c r="BJ6" s="32" t="s">
        <v>8</v>
      </c>
      <c r="BK6" s="32" t="s">
        <v>9</v>
      </c>
      <c r="BL6" s="32" t="s">
        <v>10</v>
      </c>
      <c r="BM6" s="32" t="s">
        <v>11</v>
      </c>
      <c r="BN6" s="32" t="s">
        <v>12</v>
      </c>
      <c r="BO6" s="32" t="s">
        <v>13</v>
      </c>
      <c r="BP6" s="32" t="s">
        <v>14</v>
      </c>
      <c r="BQ6" s="32" t="s">
        <v>15</v>
      </c>
      <c r="BR6" s="32" t="s">
        <v>16</v>
      </c>
      <c r="BS6" s="32" t="s">
        <v>17</v>
      </c>
      <c r="BT6" s="32" t="s">
        <v>18</v>
      </c>
      <c r="BU6" s="91" t="s">
        <v>7</v>
      </c>
      <c r="BV6" s="91" t="s">
        <v>8</v>
      </c>
      <c r="BW6" s="91" t="s">
        <v>9</v>
      </c>
      <c r="BX6" s="91" t="s">
        <v>10</v>
      </c>
      <c r="BY6" s="91" t="s">
        <v>11</v>
      </c>
      <c r="BZ6" s="118" t="s">
        <v>12</v>
      </c>
      <c r="CA6" s="118" t="s">
        <v>13</v>
      </c>
      <c r="CB6" s="118" t="s">
        <v>14</v>
      </c>
      <c r="CC6" s="118" t="s">
        <v>15</v>
      </c>
      <c r="CD6" s="118" t="s">
        <v>16</v>
      </c>
      <c r="CE6" s="118" t="s">
        <v>17</v>
      </c>
      <c r="CF6" s="118" t="s">
        <v>18</v>
      </c>
      <c r="CG6" s="167" t="s">
        <v>48</v>
      </c>
      <c r="CH6" s="168"/>
      <c r="CI6" s="112" t="s">
        <v>2</v>
      </c>
      <c r="CJ6" s="92" t="s">
        <v>49</v>
      </c>
    </row>
    <row r="7" spans="1:91" s="2" customFormat="1" ht="45" customHeight="1" thickBot="1" x14ac:dyDescent="0.45">
      <c r="B7" s="149">
        <v>1</v>
      </c>
      <c r="C7" s="171" t="s">
        <v>57</v>
      </c>
      <c r="D7" s="135">
        <v>339</v>
      </c>
      <c r="E7" s="137">
        <v>339</v>
      </c>
      <c r="F7" s="139">
        <v>43017</v>
      </c>
      <c r="G7" s="131">
        <v>43672</v>
      </c>
      <c r="H7" s="133">
        <f>G7-F7</f>
        <v>655</v>
      </c>
      <c r="I7" s="158" t="s">
        <v>23</v>
      </c>
      <c r="J7" s="153" t="s">
        <v>69</v>
      </c>
      <c r="K7" s="155" t="s">
        <v>74</v>
      </c>
      <c r="L7" s="44" t="s">
        <v>19</v>
      </c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60"/>
      <c r="Y7" s="50"/>
      <c r="Z7" s="51"/>
      <c r="AA7" s="51"/>
      <c r="AB7" s="61"/>
      <c r="AC7" s="51"/>
      <c r="AD7" s="51"/>
      <c r="AE7" s="51"/>
      <c r="AF7" s="62"/>
      <c r="AG7" s="63"/>
      <c r="AH7" s="63"/>
      <c r="AI7" s="63"/>
      <c r="AJ7" s="64"/>
      <c r="AK7" s="52"/>
      <c r="AL7" s="86"/>
      <c r="AM7" s="86"/>
      <c r="AN7" s="86"/>
      <c r="AO7" s="53"/>
      <c r="AP7" s="53"/>
      <c r="AQ7" s="100"/>
      <c r="AR7" s="108"/>
      <c r="AS7" s="108"/>
      <c r="AT7" s="108"/>
      <c r="AU7" s="100"/>
      <c r="AV7" s="100"/>
      <c r="AW7" s="108"/>
      <c r="AX7" s="108"/>
      <c r="AY7" s="108"/>
      <c r="AZ7" s="108"/>
      <c r="BA7" s="53"/>
      <c r="BB7" s="53"/>
      <c r="BC7" s="53"/>
      <c r="BD7" s="54">
        <v>3.7000000000000002E-3</v>
      </c>
      <c r="BE7" s="105">
        <v>7.4000000000000003E-3</v>
      </c>
      <c r="BF7" s="105">
        <v>8.5000000000000006E-3</v>
      </c>
      <c r="BG7" s="105">
        <v>8.3999999999999995E-3</v>
      </c>
      <c r="BH7" s="105">
        <v>1.7399999999999999E-2</v>
      </c>
      <c r="BI7" s="102">
        <v>2.1399999999999999E-2</v>
      </c>
      <c r="BJ7" s="66">
        <v>2.24E-2</v>
      </c>
      <c r="BK7" s="59">
        <v>2.4899999999999999E-2</v>
      </c>
      <c r="BL7" s="106">
        <v>2.4E-2</v>
      </c>
      <c r="BM7" s="89">
        <v>2.7400000000000001E-2</v>
      </c>
      <c r="BN7" s="107">
        <v>3.5400000000000001E-2</v>
      </c>
      <c r="BO7" s="65">
        <v>3.9199999999999999E-2</v>
      </c>
      <c r="BP7" s="65">
        <v>4.02E-2</v>
      </c>
      <c r="BQ7" s="65">
        <v>4.02E-2</v>
      </c>
      <c r="BR7" s="65">
        <v>4.7300000000000002E-2</v>
      </c>
      <c r="BS7" s="82">
        <v>4.5199999999999997E-2</v>
      </c>
      <c r="BT7" s="76">
        <v>6.0199999999999997E-2</v>
      </c>
      <c r="BU7" s="62">
        <v>6.9199999999999998E-2</v>
      </c>
      <c r="BV7" s="59">
        <v>9.8199999999999996E-2</v>
      </c>
      <c r="BW7" s="88">
        <v>0.1132</v>
      </c>
      <c r="BX7" s="88">
        <v>0.1113</v>
      </c>
      <c r="BY7" s="88">
        <v>0.13489999999999999</v>
      </c>
      <c r="BZ7" s="105"/>
      <c r="CA7" s="105"/>
      <c r="CB7" s="105"/>
      <c r="CC7" s="105"/>
      <c r="CD7" s="105"/>
      <c r="CE7" s="105"/>
      <c r="CF7" s="105"/>
      <c r="CG7" s="119" t="s">
        <v>19</v>
      </c>
      <c r="CH7" s="25">
        <f>SUM($BD7:BF7)</f>
        <v>1.9599999999999999E-2</v>
      </c>
      <c r="CI7" s="144" t="str">
        <f>IF(CH8&lt;CH7,"ATRASADA",IF(CH8=0,"OBRA A INICIAR",IF(CJ7&gt;=1,"CONCLUÍDA",IF(CH8&gt;CH7,"ADIANTADA","CONFORME O PREVISTO"))))</f>
        <v>ATRASADA</v>
      </c>
      <c r="CJ7" s="145">
        <f>SUM(Y8:BT8)</f>
        <v>0</v>
      </c>
    </row>
    <row r="8" spans="1:91" s="2" customFormat="1" ht="45" customHeight="1" thickBot="1" x14ac:dyDescent="0.3">
      <c r="B8" s="150"/>
      <c r="C8" s="172"/>
      <c r="D8" s="136"/>
      <c r="E8" s="138"/>
      <c r="F8" s="140"/>
      <c r="G8" s="132"/>
      <c r="H8" s="134"/>
      <c r="I8" s="159"/>
      <c r="J8" s="154"/>
      <c r="K8" s="156"/>
      <c r="L8" s="45" t="s">
        <v>20</v>
      </c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67"/>
      <c r="Y8" s="55"/>
      <c r="Z8" s="56"/>
      <c r="AA8" s="56"/>
      <c r="AB8" s="56"/>
      <c r="AC8" s="56"/>
      <c r="AD8" s="56"/>
      <c r="AE8" s="56"/>
      <c r="AF8" s="68"/>
      <c r="AG8" s="69"/>
      <c r="AH8" s="69"/>
      <c r="AI8" s="69">
        <v>0</v>
      </c>
      <c r="AJ8" s="70">
        <v>0</v>
      </c>
      <c r="AK8" s="57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103">
        <v>0</v>
      </c>
      <c r="AV8" s="101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103">
        <v>0</v>
      </c>
      <c r="BF8" s="103">
        <v>0</v>
      </c>
      <c r="BG8" s="103"/>
      <c r="BH8" s="71"/>
      <c r="BI8" s="87"/>
      <c r="BJ8" s="58"/>
      <c r="BK8" s="58"/>
      <c r="BL8" s="58"/>
      <c r="BM8" s="58"/>
      <c r="BN8" s="58"/>
      <c r="BO8" s="58"/>
      <c r="BP8" s="56"/>
      <c r="BQ8" s="56"/>
      <c r="BR8" s="56"/>
      <c r="BS8" s="56"/>
      <c r="BT8" s="73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120" t="s">
        <v>20</v>
      </c>
      <c r="CH8" s="25">
        <f>SUM($BD8:BF8)</f>
        <v>0</v>
      </c>
      <c r="CI8" s="144"/>
      <c r="CJ8" s="146"/>
    </row>
    <row r="9" spans="1:91" s="2" customFormat="1" ht="45" customHeight="1" thickBot="1" x14ac:dyDescent="0.3">
      <c r="B9" s="149">
        <v>2</v>
      </c>
      <c r="C9" s="171" t="s">
        <v>81</v>
      </c>
      <c r="D9" s="135">
        <v>150.9</v>
      </c>
      <c r="E9" s="137">
        <v>150.9</v>
      </c>
      <c r="F9" s="139">
        <v>43397</v>
      </c>
      <c r="G9" s="131">
        <v>43548</v>
      </c>
      <c r="H9" s="133"/>
      <c r="I9" s="151" t="s">
        <v>23</v>
      </c>
      <c r="J9" s="153" t="s">
        <v>82</v>
      </c>
      <c r="K9" s="155" t="s">
        <v>82</v>
      </c>
      <c r="L9" s="44" t="s">
        <v>19</v>
      </c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60"/>
      <c r="Y9" s="50"/>
      <c r="Z9" s="51"/>
      <c r="AA9" s="51"/>
      <c r="AB9" s="51"/>
      <c r="AC9" s="51"/>
      <c r="AD9" s="51"/>
      <c r="AE9" s="51"/>
      <c r="AF9" s="62"/>
      <c r="AG9" s="63"/>
      <c r="AH9" s="63"/>
      <c r="AI9" s="63"/>
      <c r="AJ9" s="64"/>
      <c r="AK9" s="74"/>
      <c r="AL9" s="63"/>
      <c r="AM9" s="63"/>
      <c r="AN9" s="62"/>
      <c r="AO9" s="63"/>
      <c r="AP9" s="63"/>
      <c r="AQ9" s="63"/>
      <c r="AR9" s="63"/>
      <c r="AS9" s="63"/>
      <c r="AT9" s="63"/>
      <c r="AU9" s="63"/>
      <c r="AV9" s="75"/>
      <c r="AW9" s="104"/>
      <c r="AX9" s="63"/>
      <c r="AY9" s="63"/>
      <c r="AZ9" s="63"/>
      <c r="BA9" s="63"/>
      <c r="BB9" s="63"/>
      <c r="BC9" s="63"/>
      <c r="BD9" s="63">
        <v>0.28799999999999998</v>
      </c>
      <c r="BE9" s="63">
        <v>0.28749999999999998</v>
      </c>
      <c r="BF9" s="63">
        <v>0.20549999999999999</v>
      </c>
      <c r="BG9" s="63">
        <v>0.1055</v>
      </c>
      <c r="BH9" s="76">
        <v>5.5500000000000001E-2</v>
      </c>
      <c r="BI9" s="74">
        <v>5.8000000000000003E-2</v>
      </c>
      <c r="BJ9" s="63"/>
      <c r="BK9" s="63"/>
      <c r="BL9" s="63"/>
      <c r="BM9" s="63"/>
      <c r="BN9" s="63"/>
      <c r="BO9" s="63"/>
      <c r="BP9" s="62"/>
      <c r="BQ9" s="62"/>
      <c r="BR9" s="62"/>
      <c r="BS9" s="62"/>
      <c r="BT9" s="77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119" t="s">
        <v>19</v>
      </c>
      <c r="CH9" s="25">
        <f>SUM($BD9:BF9)</f>
        <v>0.78099999999999992</v>
      </c>
      <c r="CI9" s="144" t="str">
        <f>IF(CH10&lt;CH9,"ATRASADA",IF(CH10=0,"OBRA A INICIAR",IF(CJ9&gt;=1,"CONCLUÍDA",IF(CH10&gt;CH9,"ADIANTADA","CONFORME O PREVISTO"))))</f>
        <v>ADIANTADA</v>
      </c>
      <c r="CJ9" s="145">
        <f>SUM(Y10:BT10)</f>
        <v>0.99499999999999988</v>
      </c>
    </row>
    <row r="10" spans="1:91" s="2" customFormat="1" ht="48" customHeight="1" thickBot="1" x14ac:dyDescent="0.3">
      <c r="B10" s="150"/>
      <c r="C10" s="172"/>
      <c r="D10" s="136"/>
      <c r="E10" s="138"/>
      <c r="F10" s="140"/>
      <c r="G10" s="132"/>
      <c r="H10" s="134"/>
      <c r="I10" s="152"/>
      <c r="J10" s="154"/>
      <c r="K10" s="156"/>
      <c r="L10" s="45" t="s">
        <v>20</v>
      </c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67"/>
      <c r="Y10" s="55"/>
      <c r="Z10" s="56"/>
      <c r="AA10" s="56"/>
      <c r="AB10" s="56"/>
      <c r="AC10" s="56"/>
      <c r="AD10" s="56"/>
      <c r="AE10" s="56"/>
      <c r="AF10" s="68"/>
      <c r="AG10" s="69"/>
      <c r="AH10" s="69"/>
      <c r="AI10" s="69"/>
      <c r="AJ10" s="70"/>
      <c r="AK10" s="72"/>
      <c r="AL10" s="69"/>
      <c r="AM10" s="69"/>
      <c r="AN10" s="68"/>
      <c r="AO10" s="58"/>
      <c r="AP10" s="58"/>
      <c r="AQ10" s="58"/>
      <c r="AR10" s="58"/>
      <c r="AS10" s="69"/>
      <c r="AT10" s="69"/>
      <c r="AU10" s="69"/>
      <c r="AV10" s="71"/>
      <c r="AW10" s="72"/>
      <c r="AX10" s="69"/>
      <c r="AY10" s="69"/>
      <c r="AZ10" s="69"/>
      <c r="BA10" s="69"/>
      <c r="BB10" s="69"/>
      <c r="BC10" s="69">
        <v>0.36109999999999998</v>
      </c>
      <c r="BD10" s="69">
        <v>0.49</v>
      </c>
      <c r="BE10" s="69">
        <v>0.1074</v>
      </c>
      <c r="BF10" s="69">
        <v>3.6499999999999998E-2</v>
      </c>
      <c r="BG10" s="69"/>
      <c r="BH10" s="71"/>
      <c r="BI10" s="72"/>
      <c r="BJ10" s="69"/>
      <c r="BK10" s="69"/>
      <c r="BL10" s="69"/>
      <c r="BM10" s="69"/>
      <c r="BN10" s="69"/>
      <c r="BO10" s="69"/>
      <c r="BP10" s="68"/>
      <c r="BQ10" s="68"/>
      <c r="BR10" s="68"/>
      <c r="BS10" s="68"/>
      <c r="BT10" s="7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120" t="s">
        <v>20</v>
      </c>
      <c r="CH10" s="25">
        <f>SUM($BC10:BF10)</f>
        <v>0.99499999999999988</v>
      </c>
      <c r="CI10" s="144"/>
      <c r="CJ10" s="146"/>
    </row>
    <row r="11" spans="1:91" s="2" customFormat="1" ht="45" customHeight="1" thickBot="1" x14ac:dyDescent="0.3">
      <c r="B11" s="149">
        <v>3</v>
      </c>
      <c r="C11" s="177" t="s">
        <v>64</v>
      </c>
      <c r="D11" s="135"/>
      <c r="E11" s="137"/>
      <c r="F11" s="139"/>
      <c r="G11" s="131"/>
      <c r="H11" s="133"/>
      <c r="I11" s="151"/>
      <c r="J11" s="153"/>
      <c r="K11" s="155"/>
      <c r="L11" s="44" t="s">
        <v>19</v>
      </c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0"/>
      <c r="Y11" s="50"/>
      <c r="Z11" s="51"/>
      <c r="AA11" s="51"/>
      <c r="AB11" s="51"/>
      <c r="AC11" s="51"/>
      <c r="AD11" s="51"/>
      <c r="AE11" s="51"/>
      <c r="AF11" s="62"/>
      <c r="AG11" s="63"/>
      <c r="AH11" s="63"/>
      <c r="AI11" s="63"/>
      <c r="AJ11" s="64"/>
      <c r="AK11" s="74"/>
      <c r="AL11" s="63"/>
      <c r="AM11" s="63"/>
      <c r="AN11" s="62"/>
      <c r="AO11" s="63"/>
      <c r="AP11" s="63"/>
      <c r="AQ11" s="63"/>
      <c r="AR11" s="63"/>
      <c r="AS11" s="63"/>
      <c r="AT11" s="63"/>
      <c r="AU11" s="63"/>
      <c r="AV11" s="75"/>
      <c r="AW11" s="74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76"/>
      <c r="BI11" s="74"/>
      <c r="BJ11" s="63"/>
      <c r="BK11" s="63"/>
      <c r="BL11" s="63"/>
      <c r="BM11" s="63"/>
      <c r="BN11" s="63"/>
      <c r="BO11" s="63"/>
      <c r="BP11" s="62"/>
      <c r="BQ11" s="62"/>
      <c r="BR11" s="62"/>
      <c r="BS11" s="62"/>
      <c r="BT11" s="77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119" t="s">
        <v>19</v>
      </c>
      <c r="CH11" s="25">
        <f>SUM($M11:AI11)</f>
        <v>0</v>
      </c>
      <c r="CI11" s="144" t="str">
        <f>IF(CH12&lt;CH11,"ATRASADA",IF(CH12=0,"OBRA A INICIAR",IF(CJ11&gt;=1,"CONCLUÍDA",IF(CH12&gt;CH11,"ADIANTADA","CONFORME O PREVISTO"))))</f>
        <v>OBRA A INICIAR</v>
      </c>
      <c r="CJ11" s="145">
        <f>SUM(Y12:BT12)</f>
        <v>0</v>
      </c>
    </row>
    <row r="12" spans="1:91" s="2" customFormat="1" ht="45" customHeight="1" thickBot="1" x14ac:dyDescent="0.3">
      <c r="B12" s="150"/>
      <c r="C12" s="178"/>
      <c r="D12" s="136"/>
      <c r="E12" s="138"/>
      <c r="F12" s="140"/>
      <c r="G12" s="132"/>
      <c r="H12" s="134"/>
      <c r="I12" s="152"/>
      <c r="J12" s="154"/>
      <c r="K12" s="156"/>
      <c r="L12" s="45" t="s">
        <v>20</v>
      </c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67"/>
      <c r="Y12" s="55"/>
      <c r="Z12" s="56"/>
      <c r="AA12" s="56"/>
      <c r="AB12" s="56"/>
      <c r="AC12" s="56"/>
      <c r="AD12" s="56"/>
      <c r="AE12" s="56"/>
      <c r="AF12" s="68"/>
      <c r="AG12" s="69"/>
      <c r="AH12" s="69"/>
      <c r="AI12" s="69"/>
      <c r="AJ12" s="70"/>
      <c r="AK12" s="72"/>
      <c r="AL12" s="69"/>
      <c r="AM12" s="69"/>
      <c r="AN12" s="68"/>
      <c r="AO12" s="58"/>
      <c r="AP12" s="58"/>
      <c r="AQ12" s="58"/>
      <c r="AR12" s="58"/>
      <c r="AS12" s="69"/>
      <c r="AT12" s="69"/>
      <c r="AU12" s="69"/>
      <c r="AV12" s="71"/>
      <c r="AW12" s="72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71"/>
      <c r="BI12" s="72"/>
      <c r="BJ12" s="69"/>
      <c r="BK12" s="59"/>
      <c r="BL12" s="69"/>
      <c r="BM12" s="69"/>
      <c r="BN12" s="69"/>
      <c r="BO12" s="69"/>
      <c r="BP12" s="68"/>
      <c r="BQ12" s="68"/>
      <c r="BR12" s="68"/>
      <c r="BS12" s="68"/>
      <c r="BT12" s="7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120" t="s">
        <v>20</v>
      </c>
      <c r="CH12" s="26">
        <f>SUM($M12:AI12)</f>
        <v>0</v>
      </c>
      <c r="CI12" s="144"/>
      <c r="CJ12" s="146"/>
    </row>
    <row r="13" spans="1:91" s="2" customFormat="1" ht="45" customHeight="1" thickBot="1" x14ac:dyDescent="0.3">
      <c r="B13" s="149">
        <v>4</v>
      </c>
      <c r="C13" s="177" t="s">
        <v>64</v>
      </c>
      <c r="D13" s="135"/>
      <c r="E13" s="137"/>
      <c r="F13" s="139"/>
      <c r="G13" s="131"/>
      <c r="H13" s="133"/>
      <c r="I13" s="151"/>
      <c r="J13" s="153"/>
      <c r="K13" s="155"/>
      <c r="L13" s="44" t="s">
        <v>19</v>
      </c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60"/>
      <c r="Y13" s="50"/>
      <c r="Z13" s="51"/>
      <c r="AA13" s="51"/>
      <c r="AB13" s="51"/>
      <c r="AC13" s="51"/>
      <c r="AD13" s="51"/>
      <c r="AE13" s="51"/>
      <c r="AF13" s="62"/>
      <c r="AG13" s="63"/>
      <c r="AH13" s="63"/>
      <c r="AI13" s="63"/>
      <c r="AJ13" s="64"/>
      <c r="AK13" s="74"/>
      <c r="AL13" s="63"/>
      <c r="AM13" s="63"/>
      <c r="AN13" s="62"/>
      <c r="AO13" s="63"/>
      <c r="AP13" s="63"/>
      <c r="AQ13" s="63"/>
      <c r="AR13" s="63"/>
      <c r="AS13" s="63"/>
      <c r="AT13" s="63"/>
      <c r="AU13" s="63"/>
      <c r="AV13" s="75"/>
      <c r="AW13" s="74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76"/>
      <c r="BI13" s="74"/>
      <c r="BJ13" s="63"/>
      <c r="BK13" s="63"/>
      <c r="BL13" s="63"/>
      <c r="BM13" s="63"/>
      <c r="BN13" s="63"/>
      <c r="BO13" s="63"/>
      <c r="BP13" s="62"/>
      <c r="BQ13" s="62"/>
      <c r="BR13" s="62"/>
      <c r="BS13" s="62"/>
      <c r="BT13" s="77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119" t="s">
        <v>19</v>
      </c>
      <c r="CH13" s="25">
        <f>SUM($M13:AI13)</f>
        <v>0</v>
      </c>
      <c r="CI13" s="144" t="str">
        <f>IF(CH14&lt;CH13,"ATRASADA",IF(CH14=0,"OBRA A INICIAR",IF(CJ13&gt;=1,"CONCLUÍDA",IF(CH14&gt;CH13,"ADIANTADA","CONFORME O PREVISTO"))))</f>
        <v>OBRA A INICIAR</v>
      </c>
      <c r="CJ13" s="145">
        <f>SUM(Y14:BT14)</f>
        <v>0</v>
      </c>
    </row>
    <row r="14" spans="1:91" s="2" customFormat="1" ht="45" customHeight="1" thickBot="1" x14ac:dyDescent="0.3">
      <c r="B14" s="150"/>
      <c r="C14" s="178"/>
      <c r="D14" s="136"/>
      <c r="E14" s="138"/>
      <c r="F14" s="140"/>
      <c r="G14" s="132"/>
      <c r="H14" s="134"/>
      <c r="I14" s="152"/>
      <c r="J14" s="154"/>
      <c r="K14" s="156"/>
      <c r="L14" s="45" t="s">
        <v>20</v>
      </c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67"/>
      <c r="Y14" s="55"/>
      <c r="Z14" s="56"/>
      <c r="AA14" s="56"/>
      <c r="AB14" s="56"/>
      <c r="AC14" s="56"/>
      <c r="AD14" s="56"/>
      <c r="AE14" s="56"/>
      <c r="AF14" s="68"/>
      <c r="AG14" s="69"/>
      <c r="AH14" s="69"/>
      <c r="AI14" s="69"/>
      <c r="AJ14" s="70"/>
      <c r="AK14" s="72"/>
      <c r="AL14" s="69"/>
      <c r="AM14" s="69"/>
      <c r="AN14" s="68"/>
      <c r="AO14" s="58"/>
      <c r="AP14" s="58"/>
      <c r="AQ14" s="58"/>
      <c r="AR14" s="58"/>
      <c r="AS14" s="69"/>
      <c r="AT14" s="69"/>
      <c r="AU14" s="69"/>
      <c r="AV14" s="71"/>
      <c r="AW14" s="72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1"/>
      <c r="BI14" s="72"/>
      <c r="BJ14" s="69"/>
      <c r="BK14" s="69"/>
      <c r="BL14" s="69"/>
      <c r="BM14" s="69"/>
      <c r="BN14" s="69"/>
      <c r="BO14" s="69"/>
      <c r="BP14" s="68"/>
      <c r="BQ14" s="68"/>
      <c r="BR14" s="68"/>
      <c r="BS14" s="68"/>
      <c r="BT14" s="7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120" t="s">
        <v>20</v>
      </c>
      <c r="CH14" s="26">
        <f>SUM($M14:AI14)</f>
        <v>0</v>
      </c>
      <c r="CI14" s="144"/>
      <c r="CJ14" s="146"/>
    </row>
    <row r="15" spans="1:91" s="2" customFormat="1" ht="45" customHeight="1" thickBot="1" x14ac:dyDescent="0.3">
      <c r="B15" s="149">
        <v>5</v>
      </c>
      <c r="C15" s="177" t="s">
        <v>64</v>
      </c>
      <c r="D15" s="135"/>
      <c r="E15" s="137"/>
      <c r="F15" s="139"/>
      <c r="G15" s="131"/>
      <c r="H15" s="133"/>
      <c r="I15" s="151"/>
      <c r="J15" s="153"/>
      <c r="K15" s="155"/>
      <c r="L15" s="44" t="s">
        <v>19</v>
      </c>
      <c r="M15" s="50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60"/>
      <c r="Y15" s="50"/>
      <c r="Z15" s="51"/>
      <c r="AA15" s="51"/>
      <c r="AB15" s="51"/>
      <c r="AC15" s="51"/>
      <c r="AD15" s="51"/>
      <c r="AE15" s="51"/>
      <c r="AF15" s="62"/>
      <c r="AG15" s="63"/>
      <c r="AH15" s="63"/>
      <c r="AI15" s="63"/>
      <c r="AJ15" s="64"/>
      <c r="AK15" s="74"/>
      <c r="AL15" s="63"/>
      <c r="AM15" s="63"/>
      <c r="AN15" s="62"/>
      <c r="AO15" s="63"/>
      <c r="AP15" s="63"/>
      <c r="AQ15" s="63"/>
      <c r="AR15" s="63"/>
      <c r="AS15" s="63"/>
      <c r="AT15" s="63"/>
      <c r="AU15" s="63"/>
      <c r="AV15" s="75"/>
      <c r="AW15" s="74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76"/>
      <c r="BI15" s="74"/>
      <c r="BJ15" s="63"/>
      <c r="BK15" s="63"/>
      <c r="BL15" s="63"/>
      <c r="BM15" s="63"/>
      <c r="BN15" s="63"/>
      <c r="BO15" s="63"/>
      <c r="BP15" s="62"/>
      <c r="BQ15" s="62"/>
      <c r="BR15" s="62"/>
      <c r="BS15" s="62"/>
      <c r="BT15" s="77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119" t="s">
        <v>19</v>
      </c>
      <c r="CH15" s="25">
        <f>SUM($M15:AI15)</f>
        <v>0</v>
      </c>
      <c r="CI15" s="144" t="str">
        <f>IF(CH16&lt;CH15,"ATRASADA",IF(CH16=0,"OBRA A INICIAR",IF(CJ15&gt;=1,"CONCLUÍDA",IF(CH16&gt;CH15,"ADIANTADA","CONFORME O PREVISTO"))))</f>
        <v>OBRA A INICIAR</v>
      </c>
      <c r="CJ15" s="145">
        <f>SUM(Y16:BT16)</f>
        <v>0</v>
      </c>
    </row>
    <row r="16" spans="1:91" s="2" customFormat="1" ht="45" customHeight="1" thickBot="1" x14ac:dyDescent="0.3">
      <c r="B16" s="150"/>
      <c r="C16" s="178"/>
      <c r="D16" s="136"/>
      <c r="E16" s="138"/>
      <c r="F16" s="140"/>
      <c r="G16" s="132"/>
      <c r="H16" s="134"/>
      <c r="I16" s="152"/>
      <c r="J16" s="154"/>
      <c r="K16" s="156"/>
      <c r="L16" s="45" t="s">
        <v>20</v>
      </c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7"/>
      <c r="Y16" s="55"/>
      <c r="Z16" s="56"/>
      <c r="AA16" s="56"/>
      <c r="AB16" s="56"/>
      <c r="AC16" s="56"/>
      <c r="AD16" s="56"/>
      <c r="AE16" s="56"/>
      <c r="AF16" s="68"/>
      <c r="AG16" s="69"/>
      <c r="AH16" s="69"/>
      <c r="AI16" s="69"/>
      <c r="AJ16" s="70"/>
      <c r="AK16" s="72"/>
      <c r="AL16" s="69"/>
      <c r="AM16" s="69"/>
      <c r="AN16" s="68"/>
      <c r="AO16" s="58"/>
      <c r="AP16" s="58"/>
      <c r="AQ16" s="58"/>
      <c r="AR16" s="58"/>
      <c r="AS16" s="69"/>
      <c r="AT16" s="69"/>
      <c r="AU16" s="69"/>
      <c r="AV16" s="71"/>
      <c r="AW16" s="72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71"/>
      <c r="BI16" s="72"/>
      <c r="BJ16" s="69"/>
      <c r="BK16" s="69"/>
      <c r="BL16" s="69"/>
      <c r="BM16" s="69"/>
      <c r="BN16" s="69"/>
      <c r="BO16" s="69"/>
      <c r="BP16" s="68"/>
      <c r="BQ16" s="68"/>
      <c r="BR16" s="68"/>
      <c r="BS16" s="68"/>
      <c r="BT16" s="7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120" t="s">
        <v>20</v>
      </c>
      <c r="CH16" s="26">
        <f>SUM($M16:AI16)</f>
        <v>0</v>
      </c>
      <c r="CI16" s="144"/>
      <c r="CJ16" s="146"/>
    </row>
    <row r="17" spans="2:89" s="2" customFormat="1" ht="45" customHeight="1" thickBot="1" x14ac:dyDescent="0.3">
      <c r="B17" s="149">
        <v>6</v>
      </c>
      <c r="C17" s="177" t="s">
        <v>65</v>
      </c>
      <c r="D17" s="135"/>
      <c r="E17" s="137"/>
      <c r="F17" s="139"/>
      <c r="G17" s="131"/>
      <c r="H17" s="133"/>
      <c r="I17" s="151"/>
      <c r="J17" s="153"/>
      <c r="K17" s="155"/>
      <c r="L17" s="44" t="s">
        <v>19</v>
      </c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60"/>
      <c r="Y17" s="50"/>
      <c r="Z17" s="51"/>
      <c r="AA17" s="51"/>
      <c r="AB17" s="51"/>
      <c r="AC17" s="51"/>
      <c r="AD17" s="51"/>
      <c r="AE17" s="51"/>
      <c r="AF17" s="62"/>
      <c r="AG17" s="63"/>
      <c r="AH17" s="63"/>
      <c r="AI17" s="63"/>
      <c r="AJ17" s="64"/>
      <c r="AK17" s="74"/>
      <c r="AL17" s="63"/>
      <c r="AM17" s="63"/>
      <c r="AN17" s="62"/>
      <c r="AO17" s="63"/>
      <c r="AP17" s="63"/>
      <c r="AQ17" s="63"/>
      <c r="AR17" s="63"/>
      <c r="AS17" s="63"/>
      <c r="AT17" s="63"/>
      <c r="AU17" s="63"/>
      <c r="AV17" s="75"/>
      <c r="AW17" s="74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76"/>
      <c r="BI17" s="74"/>
      <c r="BJ17" s="63"/>
      <c r="BK17" s="63"/>
      <c r="BL17" s="63"/>
      <c r="BM17" s="63"/>
      <c r="BN17" s="63"/>
      <c r="BO17" s="63"/>
      <c r="BP17" s="62"/>
      <c r="BQ17" s="62"/>
      <c r="BR17" s="62"/>
      <c r="BS17" s="62"/>
      <c r="BT17" s="77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119" t="s">
        <v>19</v>
      </c>
      <c r="CH17" s="80">
        <f>SUM($M17:AI17)</f>
        <v>0</v>
      </c>
      <c r="CI17" s="144" t="str">
        <f>IF(CH18&lt;CH17,"ATRASADA",IF(CH18=0,"OBRA A INICIAR",IF(CJ17&gt;=1,"CONCLUÍDA",IF(CH18&gt;CH17,"ADIANTADA","CONFORME O PREVISTO"))))</f>
        <v>OBRA A INICIAR</v>
      </c>
      <c r="CJ17" s="145">
        <f>SUM(Y18:BT18)</f>
        <v>0</v>
      </c>
    </row>
    <row r="18" spans="2:89" s="2" customFormat="1" ht="45" customHeight="1" thickBot="1" x14ac:dyDescent="0.3">
      <c r="B18" s="150"/>
      <c r="C18" s="178"/>
      <c r="D18" s="136"/>
      <c r="E18" s="138"/>
      <c r="F18" s="140"/>
      <c r="G18" s="132"/>
      <c r="H18" s="134"/>
      <c r="I18" s="152"/>
      <c r="J18" s="154"/>
      <c r="K18" s="156"/>
      <c r="L18" s="45" t="s">
        <v>20</v>
      </c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7"/>
      <c r="Y18" s="55"/>
      <c r="Z18" s="56"/>
      <c r="AA18" s="56"/>
      <c r="AB18" s="56"/>
      <c r="AC18" s="56"/>
      <c r="AD18" s="56"/>
      <c r="AE18" s="56"/>
      <c r="AF18" s="68"/>
      <c r="AG18" s="69"/>
      <c r="AH18" s="69"/>
      <c r="AI18" s="69"/>
      <c r="AJ18" s="70"/>
      <c r="AK18" s="72"/>
      <c r="AL18" s="69"/>
      <c r="AM18" s="69"/>
      <c r="AN18" s="68"/>
      <c r="AO18" s="58"/>
      <c r="AP18" s="58"/>
      <c r="AQ18" s="58"/>
      <c r="AR18" s="58"/>
      <c r="AS18" s="69"/>
      <c r="AT18" s="69"/>
      <c r="AU18" s="69"/>
      <c r="AV18" s="71"/>
      <c r="AW18" s="72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71"/>
      <c r="BI18" s="72"/>
      <c r="BJ18" s="69"/>
      <c r="BK18" s="69"/>
      <c r="BL18" s="69"/>
      <c r="BM18" s="69"/>
      <c r="BN18" s="69"/>
      <c r="BO18" s="69"/>
      <c r="BP18" s="68"/>
      <c r="BQ18" s="68"/>
      <c r="BR18" s="68"/>
      <c r="BS18" s="68"/>
      <c r="BT18" s="7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120" t="s">
        <v>20</v>
      </c>
      <c r="CH18" s="81">
        <f>SUM($M18:AI18)</f>
        <v>0</v>
      </c>
      <c r="CI18" s="144"/>
      <c r="CJ18" s="147"/>
    </row>
    <row r="19" spans="2:89" ht="15" x14ac:dyDescent="0.25"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  <c r="AA19" s="8"/>
      <c r="AB19" s="8"/>
      <c r="AC19" s="8"/>
      <c r="AD19" s="8"/>
      <c r="AE19" s="8"/>
      <c r="AF19" s="8"/>
      <c r="AG19" s="8"/>
    </row>
    <row r="20" spans="2:89" ht="27" hidden="1" customHeight="1" thickBot="1" x14ac:dyDescent="0.3">
      <c r="I20" s="173" t="s">
        <v>60</v>
      </c>
      <c r="J20" s="173"/>
      <c r="K20" s="17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10"/>
      <c r="AA20" s="10"/>
      <c r="AB20" s="10"/>
      <c r="AC20" s="10"/>
      <c r="AD20" s="83"/>
      <c r="AE20" s="10"/>
      <c r="AF20" s="10"/>
      <c r="AG20" s="10"/>
      <c r="AH20" s="10"/>
      <c r="AI20" s="183" t="s">
        <v>27</v>
      </c>
      <c r="AJ20" s="184"/>
      <c r="AK20" s="185"/>
      <c r="AL20" s="183" t="s">
        <v>40</v>
      </c>
      <c r="AM20" s="184"/>
      <c r="AN20" s="185"/>
      <c r="AO20" s="183" t="s">
        <v>44</v>
      </c>
      <c r="AP20" s="184"/>
      <c r="AQ20" s="185"/>
      <c r="AR20" s="183" t="s">
        <v>45</v>
      </c>
      <c r="AS20" s="184"/>
      <c r="AT20" s="185"/>
      <c r="AU20" s="183" t="s">
        <v>46</v>
      </c>
      <c r="AV20" s="184"/>
      <c r="AW20" s="185"/>
      <c r="AX20" s="183" t="s">
        <v>66</v>
      </c>
      <c r="AY20" s="184"/>
      <c r="AZ20" s="185"/>
      <c r="BA20" s="183" t="s">
        <v>67</v>
      </c>
      <c r="BB20" s="184"/>
      <c r="BC20" s="185"/>
      <c r="BD20" s="183" t="s">
        <v>68</v>
      </c>
      <c r="BE20" s="184"/>
      <c r="BF20" s="185"/>
      <c r="BG20" s="183" t="s">
        <v>70</v>
      </c>
      <c r="BH20" s="184"/>
      <c r="BI20" s="185"/>
      <c r="BJ20" s="183" t="s">
        <v>73</v>
      </c>
      <c r="BK20" s="184"/>
      <c r="BL20" s="184"/>
      <c r="BM20" s="183" t="s">
        <v>77</v>
      </c>
      <c r="BN20" s="184"/>
      <c r="BO20" s="185"/>
      <c r="BP20" s="183" t="s">
        <v>78</v>
      </c>
      <c r="BQ20" s="184"/>
      <c r="BR20" s="185"/>
      <c r="BS20" s="184" t="s">
        <v>79</v>
      </c>
      <c r="BT20" s="184"/>
      <c r="BU20" s="184"/>
      <c r="BV20" s="183" t="s">
        <v>80</v>
      </c>
      <c r="BW20" s="184"/>
      <c r="BX20" s="185"/>
      <c r="BY20" s="95"/>
      <c r="CI20" s="28"/>
      <c r="CJ20" s="29"/>
      <c r="CK20" s="19"/>
    </row>
    <row r="21" spans="2:89" ht="18.75" hidden="1" x14ac:dyDescent="0.25">
      <c r="K21" s="174" t="s">
        <v>61</v>
      </c>
      <c r="L21" s="48" t="s">
        <v>28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4" t="s">
        <v>42</v>
      </c>
      <c r="AJ21" s="12" t="s">
        <v>43</v>
      </c>
      <c r="AK21" s="23" t="s">
        <v>29</v>
      </c>
      <c r="AL21" s="14" t="s">
        <v>30</v>
      </c>
      <c r="AM21" s="12" t="s">
        <v>31</v>
      </c>
      <c r="AN21" s="23" t="s">
        <v>32</v>
      </c>
      <c r="AO21" s="14" t="s">
        <v>33</v>
      </c>
      <c r="AP21" s="12" t="s">
        <v>34</v>
      </c>
      <c r="AQ21" s="23" t="s">
        <v>35</v>
      </c>
      <c r="AR21" s="14" t="s">
        <v>36</v>
      </c>
      <c r="AS21" s="12" t="s">
        <v>37</v>
      </c>
      <c r="AT21" s="23" t="s">
        <v>41</v>
      </c>
      <c r="AU21" s="14" t="s">
        <v>42</v>
      </c>
      <c r="AV21" s="12" t="s">
        <v>43</v>
      </c>
      <c r="AW21" s="23" t="s">
        <v>29</v>
      </c>
      <c r="AX21" s="14" t="s">
        <v>30</v>
      </c>
      <c r="AY21" s="12" t="s">
        <v>31</v>
      </c>
      <c r="AZ21" s="23" t="s">
        <v>32</v>
      </c>
      <c r="BA21" s="14" t="s">
        <v>33</v>
      </c>
      <c r="BB21" s="12" t="s">
        <v>34</v>
      </c>
      <c r="BC21" s="23" t="s">
        <v>35</v>
      </c>
      <c r="BD21" s="14" t="s">
        <v>36</v>
      </c>
      <c r="BE21" s="12" t="s">
        <v>37</v>
      </c>
      <c r="BF21" s="23" t="s">
        <v>41</v>
      </c>
      <c r="BG21" s="14" t="s">
        <v>42</v>
      </c>
      <c r="BH21" s="12" t="s">
        <v>43</v>
      </c>
      <c r="BI21" s="23" t="s">
        <v>29</v>
      </c>
      <c r="BJ21" s="14" t="s">
        <v>30</v>
      </c>
      <c r="BK21" s="12" t="s">
        <v>31</v>
      </c>
      <c r="BL21" s="13" t="s">
        <v>32</v>
      </c>
      <c r="BM21" s="96" t="s">
        <v>33</v>
      </c>
      <c r="BN21" s="13" t="s">
        <v>34</v>
      </c>
      <c r="BO21" s="23" t="s">
        <v>35</v>
      </c>
      <c r="BP21" s="96" t="s">
        <v>36</v>
      </c>
      <c r="BQ21" s="13" t="s">
        <v>37</v>
      </c>
      <c r="BR21" s="23" t="s">
        <v>41</v>
      </c>
      <c r="BS21" s="99" t="s">
        <v>42</v>
      </c>
      <c r="BT21" s="13" t="s">
        <v>43</v>
      </c>
      <c r="BU21" s="13" t="s">
        <v>29</v>
      </c>
      <c r="BV21" s="96" t="s">
        <v>30</v>
      </c>
      <c r="BW21" s="93"/>
      <c r="BX21" s="97"/>
      <c r="BY21" s="95"/>
      <c r="CI21" s="28"/>
      <c r="CJ21" s="29"/>
      <c r="CK21" s="19"/>
    </row>
    <row r="22" spans="2:89" ht="18.75" hidden="1" x14ac:dyDescent="0.25">
      <c r="K22" s="175"/>
      <c r="L22" s="49" t="s">
        <v>19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8">
        <f>AI7</f>
        <v>0</v>
      </c>
      <c r="AJ22" s="16">
        <f t="shared" ref="AJ22:AQ22" si="0">AJ7</f>
        <v>0</v>
      </c>
      <c r="AK22" s="24">
        <f t="shared" si="0"/>
        <v>0</v>
      </c>
      <c r="AL22" s="18">
        <f t="shared" si="0"/>
        <v>0</v>
      </c>
      <c r="AM22" s="16">
        <f t="shared" si="0"/>
        <v>0</v>
      </c>
      <c r="AN22" s="24">
        <f t="shared" si="0"/>
        <v>0</v>
      </c>
      <c r="AO22" s="18">
        <f t="shared" si="0"/>
        <v>0</v>
      </c>
      <c r="AP22" s="16">
        <f>AP7</f>
        <v>0</v>
      </c>
      <c r="AQ22" s="24">
        <f t="shared" si="0"/>
        <v>0</v>
      </c>
      <c r="AR22" s="110">
        <f>AR7</f>
        <v>0</v>
      </c>
      <c r="AS22" s="16">
        <f t="shared" ref="AS22:AZ22" si="1">AS7</f>
        <v>0</v>
      </c>
      <c r="AT22" s="111">
        <f t="shared" si="1"/>
        <v>0</v>
      </c>
      <c r="AU22" s="110">
        <f t="shared" si="1"/>
        <v>0</v>
      </c>
      <c r="AV22" s="16">
        <f t="shared" si="1"/>
        <v>0</v>
      </c>
      <c r="AW22" s="111">
        <f t="shared" si="1"/>
        <v>0</v>
      </c>
      <c r="AX22" s="110">
        <f t="shared" si="1"/>
        <v>0</v>
      </c>
      <c r="AY22" s="16">
        <f t="shared" si="1"/>
        <v>0</v>
      </c>
      <c r="AZ22" s="111">
        <f t="shared" si="1"/>
        <v>0</v>
      </c>
      <c r="BA22" s="110">
        <f>BA7</f>
        <v>0</v>
      </c>
      <c r="BB22" s="16">
        <f t="shared" ref="BB22:BV22" si="2">BB7</f>
        <v>0</v>
      </c>
      <c r="BC22" s="111">
        <f t="shared" si="2"/>
        <v>0</v>
      </c>
      <c r="BD22" s="110">
        <f t="shared" si="2"/>
        <v>3.7000000000000002E-3</v>
      </c>
      <c r="BE22" s="16">
        <f t="shared" si="2"/>
        <v>7.4000000000000003E-3</v>
      </c>
      <c r="BF22" s="111">
        <f t="shared" si="2"/>
        <v>8.5000000000000006E-3</v>
      </c>
      <c r="BG22" s="110">
        <f t="shared" si="2"/>
        <v>8.3999999999999995E-3</v>
      </c>
      <c r="BH22" s="16">
        <f t="shared" si="2"/>
        <v>1.7399999999999999E-2</v>
      </c>
      <c r="BI22" s="111">
        <f t="shared" si="2"/>
        <v>2.1399999999999999E-2</v>
      </c>
      <c r="BJ22" s="110">
        <f t="shared" si="2"/>
        <v>2.24E-2</v>
      </c>
      <c r="BK22" s="16">
        <f t="shared" si="2"/>
        <v>2.4899999999999999E-2</v>
      </c>
      <c r="BL22" s="111">
        <f t="shared" si="2"/>
        <v>2.4E-2</v>
      </c>
      <c r="BM22" s="110">
        <f t="shared" si="2"/>
        <v>2.7400000000000001E-2</v>
      </c>
      <c r="BN22" s="16">
        <f t="shared" si="2"/>
        <v>3.5400000000000001E-2</v>
      </c>
      <c r="BO22" s="111">
        <f t="shared" si="2"/>
        <v>3.9199999999999999E-2</v>
      </c>
      <c r="BP22" s="110">
        <f t="shared" si="2"/>
        <v>4.02E-2</v>
      </c>
      <c r="BQ22" s="16">
        <f t="shared" si="2"/>
        <v>4.02E-2</v>
      </c>
      <c r="BR22" s="111">
        <f t="shared" si="2"/>
        <v>4.7300000000000002E-2</v>
      </c>
      <c r="BS22" s="110">
        <f t="shared" si="2"/>
        <v>4.5199999999999997E-2</v>
      </c>
      <c r="BT22" s="16">
        <f t="shared" si="2"/>
        <v>6.0199999999999997E-2</v>
      </c>
      <c r="BU22" s="111">
        <f t="shared" si="2"/>
        <v>6.9199999999999998E-2</v>
      </c>
      <c r="BV22" s="18">
        <f t="shared" si="2"/>
        <v>9.8199999999999996E-2</v>
      </c>
      <c r="BW22" s="93"/>
      <c r="BX22" s="97"/>
      <c r="BY22" s="95"/>
      <c r="CI22" s="28"/>
      <c r="CJ22" s="29"/>
      <c r="CK22" s="29"/>
    </row>
    <row r="23" spans="2:89" ht="19.5" hidden="1" thickBot="1" x14ac:dyDescent="0.3">
      <c r="K23" s="176"/>
      <c r="L23" s="49" t="s">
        <v>20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8">
        <f>AI8</f>
        <v>0</v>
      </c>
      <c r="AJ23" s="16">
        <f t="shared" ref="AJ23:BI23" si="3">AJ8</f>
        <v>0</v>
      </c>
      <c r="AK23" s="24">
        <f t="shared" si="3"/>
        <v>0</v>
      </c>
      <c r="AL23" s="18">
        <f t="shared" si="3"/>
        <v>0</v>
      </c>
      <c r="AM23" s="16">
        <f t="shared" si="3"/>
        <v>0</v>
      </c>
      <c r="AN23" s="24">
        <f t="shared" si="3"/>
        <v>0</v>
      </c>
      <c r="AO23" s="18">
        <f t="shared" si="3"/>
        <v>0</v>
      </c>
      <c r="AP23" s="16">
        <f t="shared" si="3"/>
        <v>0</v>
      </c>
      <c r="AQ23" s="24">
        <f t="shared" si="3"/>
        <v>0</v>
      </c>
      <c r="AR23" s="18">
        <f t="shared" si="3"/>
        <v>0</v>
      </c>
      <c r="AS23" s="16">
        <f t="shared" si="3"/>
        <v>0</v>
      </c>
      <c r="AT23" s="24">
        <f t="shared" si="3"/>
        <v>0</v>
      </c>
      <c r="AU23" s="18">
        <f t="shared" si="3"/>
        <v>0</v>
      </c>
      <c r="AV23" s="16">
        <f t="shared" si="3"/>
        <v>0</v>
      </c>
      <c r="AW23" s="24">
        <f t="shared" si="3"/>
        <v>0</v>
      </c>
      <c r="AX23" s="18">
        <f t="shared" si="3"/>
        <v>0</v>
      </c>
      <c r="AY23" s="109">
        <f t="shared" si="3"/>
        <v>0</v>
      </c>
      <c r="AZ23" s="24">
        <f t="shared" si="3"/>
        <v>0</v>
      </c>
      <c r="BA23" s="18">
        <f t="shared" si="3"/>
        <v>0</v>
      </c>
      <c r="BB23" s="16">
        <f t="shared" si="3"/>
        <v>0</v>
      </c>
      <c r="BC23" s="24">
        <f t="shared" si="3"/>
        <v>0</v>
      </c>
      <c r="BD23" s="18">
        <f t="shared" si="3"/>
        <v>0</v>
      </c>
      <c r="BE23" s="16">
        <f t="shared" si="3"/>
        <v>0</v>
      </c>
      <c r="BF23" s="24">
        <f t="shared" si="3"/>
        <v>0</v>
      </c>
      <c r="BG23" s="18">
        <f t="shared" si="3"/>
        <v>0</v>
      </c>
      <c r="BH23" s="16">
        <f t="shared" si="3"/>
        <v>0</v>
      </c>
      <c r="BI23" s="24">
        <f t="shared" si="3"/>
        <v>0</v>
      </c>
      <c r="BJ23" s="18">
        <f t="shared" ref="BJ23:BL23" si="4">BJ8</f>
        <v>0</v>
      </c>
      <c r="BK23" s="16">
        <f t="shared" si="4"/>
        <v>0</v>
      </c>
      <c r="BL23" s="17">
        <f t="shared" si="4"/>
        <v>0</v>
      </c>
      <c r="BM23" s="98"/>
      <c r="BN23" s="93"/>
      <c r="BO23" s="97"/>
      <c r="BP23" s="98"/>
      <c r="BQ23" s="93"/>
      <c r="BR23" s="97"/>
      <c r="BS23" s="95"/>
      <c r="BT23" s="93"/>
      <c r="BU23" s="94"/>
      <c r="BV23" s="98"/>
      <c r="BW23" s="93"/>
      <c r="BX23" s="97"/>
      <c r="BY23" s="95"/>
      <c r="CI23" s="28"/>
      <c r="CJ23" s="29"/>
      <c r="CK23" s="19"/>
    </row>
    <row r="24" spans="2:89" ht="18.75" hidden="1" x14ac:dyDescent="0.25">
      <c r="L24" s="21" t="s">
        <v>38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1" t="s">
        <v>38</v>
      </c>
      <c r="AI24" s="186" t="e">
        <f>SUM(AI$23:$AK23)/SUM(AI$22:$AK22)</f>
        <v>#DIV/0!</v>
      </c>
      <c r="AJ24" s="187"/>
      <c r="AK24" s="188"/>
      <c r="AL24" s="186" t="e">
        <f>SUM($AI$23:AN23)/SUM($AI$22:AN22)</f>
        <v>#DIV/0!</v>
      </c>
      <c r="AM24" s="187"/>
      <c r="AN24" s="188"/>
      <c r="AO24" s="186" t="e">
        <f>SUM($AI$23:AQ23)/SUM($AI$22:AQ22)</f>
        <v>#DIV/0!</v>
      </c>
      <c r="AP24" s="187"/>
      <c r="AQ24" s="188"/>
      <c r="AR24" s="186" t="e">
        <f>SUM($AI$23:AT23)/SUM($AI$22:AT22)</f>
        <v>#DIV/0!</v>
      </c>
      <c r="AS24" s="187"/>
      <c r="AT24" s="188"/>
      <c r="AU24" s="186" t="e">
        <f>SUM($AI$23:AW23)/SUM($AI$22:AW22)</f>
        <v>#DIV/0!</v>
      </c>
      <c r="AV24" s="187"/>
      <c r="AW24" s="188"/>
      <c r="AX24" s="186" t="e">
        <f>SUM($AI$23:AX23)/SUM($AI$22:AX22)</f>
        <v>#DIV/0!</v>
      </c>
      <c r="AY24" s="187"/>
      <c r="AZ24" s="188"/>
      <c r="BA24" s="186" t="e">
        <f>SUM($AI$23:BC23)/SUM($AI$22:BC22)</f>
        <v>#DIV/0!</v>
      </c>
      <c r="BB24" s="187"/>
      <c r="BC24" s="188"/>
      <c r="BD24" s="186">
        <f>SUM($AI$23:BD23)/SUM($AI$22:BD22)</f>
        <v>0</v>
      </c>
      <c r="BE24" s="187"/>
      <c r="BF24" s="188"/>
      <c r="BG24" s="186">
        <f>SUM($AI$23:BG23)/SUM($AI$22:BG22)</f>
        <v>0</v>
      </c>
      <c r="BH24" s="187"/>
      <c r="BI24" s="188"/>
      <c r="BJ24" s="186">
        <f>SUM($AI$23:BJ23)/SUM($AI$22:BJ22)</f>
        <v>0</v>
      </c>
      <c r="BK24" s="187"/>
      <c r="BL24" s="187"/>
      <c r="BM24" s="186">
        <f>SUM($AI$23:BM23)/SUM($AI$22:BM22)</f>
        <v>0</v>
      </c>
      <c r="BN24" s="187"/>
      <c r="BO24" s="188"/>
      <c r="BP24" s="186">
        <f>SUM($AI$23:BP23)/SUM($AI$22:BP22)</f>
        <v>0</v>
      </c>
      <c r="BQ24" s="187"/>
      <c r="BR24" s="188"/>
      <c r="BS24" s="187">
        <f>SUM($AI$23:BS23)/SUM($AI$22:BS22)</f>
        <v>0</v>
      </c>
      <c r="BT24" s="187"/>
      <c r="BU24" s="187"/>
      <c r="BV24" s="186">
        <f>SUM($AI$23:BV23)/SUM($AI$22:BV22)</f>
        <v>0</v>
      </c>
      <c r="BW24" s="187"/>
      <c r="BX24" s="188"/>
      <c r="BY24" s="95"/>
      <c r="CI24" s="19"/>
      <c r="CJ24" s="20"/>
      <c r="CK24" s="19"/>
    </row>
    <row r="25" spans="2:89" ht="19.5" hidden="1" thickBot="1" x14ac:dyDescent="0.3">
      <c r="L25" s="22" t="s">
        <v>39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20"/>
      <c r="AB25" s="20"/>
      <c r="AC25" s="20"/>
      <c r="AD25" s="83"/>
      <c r="AE25" s="20"/>
      <c r="AF25" s="20"/>
      <c r="AG25" s="20"/>
      <c r="AH25" s="116" t="s">
        <v>39</v>
      </c>
      <c r="AI25" s="189" t="e">
        <f>1-AI24</f>
        <v>#DIV/0!</v>
      </c>
      <c r="AJ25" s="190"/>
      <c r="AK25" s="191"/>
      <c r="AL25" s="189" t="e">
        <f>1-AL24</f>
        <v>#DIV/0!</v>
      </c>
      <c r="AM25" s="190"/>
      <c r="AN25" s="191"/>
      <c r="AO25" s="189" t="e">
        <f>1-AO24</f>
        <v>#DIV/0!</v>
      </c>
      <c r="AP25" s="190"/>
      <c r="AQ25" s="191"/>
      <c r="AR25" s="189" t="e">
        <f>1-AR24</f>
        <v>#DIV/0!</v>
      </c>
      <c r="AS25" s="190"/>
      <c r="AT25" s="191"/>
      <c r="AU25" s="189" t="e">
        <f>1-AU24</f>
        <v>#DIV/0!</v>
      </c>
      <c r="AV25" s="190"/>
      <c r="AW25" s="191"/>
      <c r="AX25" s="189" t="e">
        <f>1-AX24</f>
        <v>#DIV/0!</v>
      </c>
      <c r="AY25" s="190"/>
      <c r="AZ25" s="191"/>
      <c r="BA25" s="189" t="e">
        <f>1-BA24</f>
        <v>#DIV/0!</v>
      </c>
      <c r="BB25" s="190"/>
      <c r="BC25" s="191"/>
      <c r="BD25" s="189">
        <f>1-BD24</f>
        <v>1</v>
      </c>
      <c r="BE25" s="190"/>
      <c r="BF25" s="191"/>
      <c r="BG25" s="189">
        <f>1-BG24</f>
        <v>1</v>
      </c>
      <c r="BH25" s="190"/>
      <c r="BI25" s="191"/>
      <c r="BJ25" s="189">
        <f>1-BJ24</f>
        <v>1</v>
      </c>
      <c r="BK25" s="190"/>
      <c r="BL25" s="190"/>
      <c r="BM25" s="189">
        <f>1-BM24</f>
        <v>1</v>
      </c>
      <c r="BN25" s="190"/>
      <c r="BO25" s="191"/>
      <c r="BP25" s="189">
        <f>1-BP24</f>
        <v>1</v>
      </c>
      <c r="BQ25" s="190"/>
      <c r="BR25" s="191"/>
      <c r="BS25" s="190">
        <f>1-BS24</f>
        <v>1</v>
      </c>
      <c r="BT25" s="190"/>
      <c r="BU25" s="190"/>
      <c r="BV25" s="189">
        <f>1-BV24</f>
        <v>1</v>
      </c>
      <c r="BW25" s="190"/>
      <c r="BX25" s="191"/>
      <c r="BY25" s="95"/>
      <c r="CI25" s="28"/>
      <c r="CJ25" s="29"/>
      <c r="CK25" s="19"/>
    </row>
    <row r="26" spans="2:89" ht="18.75" hidden="1" x14ac:dyDescent="0.3">
      <c r="AH26" s="4"/>
      <c r="AI26" s="4"/>
      <c r="AJ26" s="4"/>
      <c r="AK26" s="113"/>
      <c r="AL26" s="113"/>
      <c r="AM26" s="113"/>
      <c r="AN26" s="113"/>
      <c r="AO26" s="113"/>
      <c r="AP26" s="11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D26" s="79" t="s">
        <v>53</v>
      </c>
      <c r="BG26" s="79"/>
      <c r="CI26" s="28"/>
      <c r="CJ26" s="29"/>
      <c r="CK26" s="30"/>
    </row>
    <row r="27" spans="2:89" ht="19.5" hidden="1" thickBot="1" x14ac:dyDescent="0.35">
      <c r="AH27" s="4"/>
      <c r="AI27" s="4"/>
      <c r="AJ27" s="4"/>
      <c r="AK27" s="113"/>
      <c r="AL27" s="113"/>
      <c r="AM27" s="113"/>
      <c r="AN27" s="113"/>
      <c r="AO27" s="113"/>
      <c r="AP27" s="11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D27" s="79"/>
      <c r="BG27" s="79"/>
      <c r="CI27" s="28"/>
      <c r="CJ27" s="29"/>
      <c r="CK27" s="30"/>
    </row>
    <row r="28" spans="2:89" ht="19.5" hidden="1" thickBot="1" x14ac:dyDescent="0.3"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10"/>
      <c r="AA28" s="10"/>
      <c r="AB28" s="10"/>
      <c r="AC28" s="10"/>
      <c r="AD28" s="10"/>
      <c r="AE28" s="179"/>
      <c r="AF28" s="180"/>
      <c r="AG28" s="181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D28" s="183" t="s">
        <v>27</v>
      </c>
      <c r="BE28" s="184"/>
      <c r="BF28" s="185"/>
      <c r="BG28" s="183" t="s">
        <v>40</v>
      </c>
      <c r="BH28" s="184"/>
      <c r="BI28" s="185"/>
      <c r="BJ28" s="183" t="s">
        <v>44</v>
      </c>
      <c r="BK28" s="184"/>
      <c r="BL28" s="185"/>
      <c r="CI28" s="19"/>
      <c r="CJ28" s="29"/>
      <c r="CK28"/>
    </row>
    <row r="29" spans="2:89" ht="18.75" hidden="1" x14ac:dyDescent="0.25">
      <c r="K29" s="124" t="s">
        <v>63</v>
      </c>
      <c r="L29" s="11" t="s">
        <v>28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94"/>
      <c r="BD29" s="14" t="s">
        <v>36</v>
      </c>
      <c r="BE29" s="12" t="s">
        <v>37</v>
      </c>
      <c r="BF29" s="23" t="s">
        <v>41</v>
      </c>
      <c r="BG29" s="14" t="s">
        <v>42</v>
      </c>
      <c r="BH29" s="12" t="s">
        <v>43</v>
      </c>
      <c r="BI29" s="23" t="s">
        <v>29</v>
      </c>
      <c r="BJ29" s="14" t="s">
        <v>30</v>
      </c>
      <c r="BK29" s="12" t="s">
        <v>31</v>
      </c>
      <c r="BL29" s="23" t="s">
        <v>32</v>
      </c>
      <c r="CI29" s="19"/>
      <c r="CJ29" s="30"/>
      <c r="CK29"/>
    </row>
    <row r="30" spans="2:89" ht="18.75" hidden="1" x14ac:dyDescent="0.25">
      <c r="K30" s="125"/>
      <c r="L30" s="15" t="s">
        <v>19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94"/>
      <c r="BD30" s="18">
        <f>BD9</f>
        <v>0.28799999999999998</v>
      </c>
      <c r="BE30" s="16">
        <f t="shared" ref="BE30:BL30" si="5">BE9</f>
        <v>0.28749999999999998</v>
      </c>
      <c r="BF30" s="24">
        <f t="shared" si="5"/>
        <v>0.20549999999999999</v>
      </c>
      <c r="BG30" s="18">
        <f t="shared" si="5"/>
        <v>0.1055</v>
      </c>
      <c r="BH30" s="16">
        <f t="shared" si="5"/>
        <v>5.5500000000000001E-2</v>
      </c>
      <c r="BI30" s="24">
        <f t="shared" si="5"/>
        <v>5.8000000000000003E-2</v>
      </c>
      <c r="BJ30" s="18">
        <f t="shared" si="5"/>
        <v>0</v>
      </c>
      <c r="BK30" s="16">
        <f t="shared" si="5"/>
        <v>0</v>
      </c>
      <c r="BL30" s="24">
        <f t="shared" si="5"/>
        <v>0</v>
      </c>
      <c r="CI30" s="28"/>
      <c r="CJ30" s="29"/>
      <c r="CK30"/>
    </row>
    <row r="31" spans="2:89" ht="19.5" hidden="1" thickBot="1" x14ac:dyDescent="0.3">
      <c r="K31" s="126"/>
      <c r="L31" s="15" t="s">
        <v>20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94"/>
      <c r="BD31" s="18">
        <f>BD10</f>
        <v>0.49</v>
      </c>
      <c r="BE31" s="16">
        <f t="shared" ref="BE31:BL31" si="6">BE10</f>
        <v>0.1074</v>
      </c>
      <c r="BF31" s="24">
        <f t="shared" si="6"/>
        <v>3.6499999999999998E-2</v>
      </c>
      <c r="BG31" s="18">
        <f t="shared" si="6"/>
        <v>0</v>
      </c>
      <c r="BH31" s="16">
        <f t="shared" si="6"/>
        <v>0</v>
      </c>
      <c r="BI31" s="24">
        <f t="shared" si="6"/>
        <v>0</v>
      </c>
      <c r="BJ31" s="18">
        <f t="shared" si="6"/>
        <v>0</v>
      </c>
      <c r="BK31" s="16">
        <f t="shared" si="6"/>
        <v>0</v>
      </c>
      <c r="BL31" s="24">
        <f t="shared" si="6"/>
        <v>0</v>
      </c>
    </row>
    <row r="32" spans="2:89" ht="18.75" hidden="1" x14ac:dyDescent="0.25"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20"/>
      <c r="AB32" s="20"/>
      <c r="AC32" s="20"/>
      <c r="AD32" s="21" t="s">
        <v>38</v>
      </c>
      <c r="AE32" s="196" t="e">
        <f>SUM(AE31:AG31)/SUM(AE30:AG30)</f>
        <v>#DIV/0!</v>
      </c>
      <c r="AF32" s="197"/>
      <c r="AG32" s="198"/>
      <c r="AH32" s="199" t="e">
        <f>SUM($AE$31:AJ31)/SUM($AE$30:AJ30)</f>
        <v>#DIV/0!</v>
      </c>
      <c r="AI32" s="195"/>
      <c r="AJ32" s="195"/>
      <c r="AK32" s="199" t="e">
        <f>SUM($AE$31:AM31)/SUM($AE$30:AM30)</f>
        <v>#DIV/0!</v>
      </c>
      <c r="AL32" s="195"/>
      <c r="AM32" s="195"/>
      <c r="AN32" s="199" t="e">
        <f>SUM($AE$31:AP31)/SUM($AE$30:AP30)</f>
        <v>#DIV/0!</v>
      </c>
      <c r="AO32" s="195"/>
      <c r="AP32" s="195"/>
      <c r="AQ32" s="199"/>
      <c r="AR32" s="195"/>
      <c r="AS32" s="195"/>
      <c r="AT32" s="199"/>
      <c r="AU32" s="195"/>
      <c r="AV32" s="195"/>
      <c r="AW32" s="199"/>
      <c r="AX32" s="195"/>
      <c r="AY32" s="195"/>
      <c r="AZ32" s="199"/>
      <c r="BA32" s="195"/>
      <c r="BB32" s="195"/>
      <c r="BD32" s="186">
        <f>SUM($BD$31:BF31)/SUM($BD$30:BF30)</f>
        <v>0.81165172855313694</v>
      </c>
      <c r="BE32" s="200"/>
      <c r="BF32" s="201"/>
      <c r="BG32" s="186">
        <f>SUM($BD$31:BI31)/SUM($BD$30:BI30)</f>
        <v>0.63389999999999991</v>
      </c>
      <c r="BH32" s="200"/>
      <c r="BI32" s="201"/>
      <c r="BJ32" s="186">
        <f>SUM($BD$31:BL31)/SUM($BD$30:BL30)</f>
        <v>0.63389999999999991</v>
      </c>
      <c r="BK32" s="200"/>
      <c r="BL32" s="201"/>
    </row>
    <row r="33" spans="13:64" ht="19.5" hidden="1" thickBot="1" x14ac:dyDescent="0.3"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20"/>
      <c r="AB33" s="20"/>
      <c r="AC33" s="20"/>
      <c r="AD33" s="22" t="s">
        <v>39</v>
      </c>
      <c r="AE33" s="192" t="e">
        <f>1-AE32</f>
        <v>#DIV/0!</v>
      </c>
      <c r="AF33" s="193"/>
      <c r="AG33" s="194"/>
      <c r="AH33" s="195" t="e">
        <f>1-AH32</f>
        <v>#DIV/0!</v>
      </c>
      <c r="AI33" s="195"/>
      <c r="AJ33" s="195"/>
      <c r="AK33" s="195" t="e">
        <f>1-AK32</f>
        <v>#DIV/0!</v>
      </c>
      <c r="AL33" s="195"/>
      <c r="AM33" s="195"/>
      <c r="AN33" s="195" t="e">
        <f>1-AN32</f>
        <v>#DIV/0!</v>
      </c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D33" s="189">
        <f>1-BD32</f>
        <v>0.18834827144686306</v>
      </c>
      <c r="BE33" s="190"/>
      <c r="BF33" s="191"/>
      <c r="BG33" s="189">
        <f t="shared" ref="BG33" si="7">1-BG32</f>
        <v>0.36610000000000009</v>
      </c>
      <c r="BH33" s="190"/>
      <c r="BI33" s="191"/>
      <c r="BJ33" s="189">
        <f t="shared" ref="BJ33" si="8">1-BJ32</f>
        <v>0.36610000000000009</v>
      </c>
      <c r="BK33" s="190"/>
      <c r="BL33" s="191"/>
    </row>
    <row r="34" spans="13:64" x14ac:dyDescent="0.25"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9" spans="13:64" x14ac:dyDescent="0.25">
      <c r="BC39" s="117" t="s">
        <v>83</v>
      </c>
    </row>
  </sheetData>
  <sheetProtection algorithmName="SHA-512" hashValue="ZZpoeRYEnUfaytAcJZlLMl3mtS0gCyxTIOI3CH2HPexVscRSydvzW0pq5HThVMTTlOmaWD/innV8nCuohBsLZQ==" saltValue="DPTtBR6ezVjS85iSS/P+Hg==" spinCount="100000" sheet="1" objects="1" scenarios="1" selectLockedCells="1" selectUnlockedCells="1"/>
  <mergeCells count="169">
    <mergeCell ref="BD32:BF32"/>
    <mergeCell ref="BG32:BI32"/>
    <mergeCell ref="BJ32:BL32"/>
    <mergeCell ref="BD33:BF33"/>
    <mergeCell ref="BG33:BI33"/>
    <mergeCell ref="BJ33:BL33"/>
    <mergeCell ref="BD28:BF28"/>
    <mergeCell ref="BG28:BI28"/>
    <mergeCell ref="BJ28:BL28"/>
    <mergeCell ref="BM20:BO20"/>
    <mergeCell ref="BP20:BR20"/>
    <mergeCell ref="BS20:BU20"/>
    <mergeCell ref="BV20:BX20"/>
    <mergeCell ref="BM24:BO24"/>
    <mergeCell ref="BP24:BR24"/>
    <mergeCell ref="BS24:BU24"/>
    <mergeCell ref="BV24:BX24"/>
    <mergeCell ref="BV25:BX25"/>
    <mergeCell ref="BS25:BU25"/>
    <mergeCell ref="BP25:BR25"/>
    <mergeCell ref="BM25:BO25"/>
    <mergeCell ref="BJ20:BL20"/>
    <mergeCell ref="BJ24:BL24"/>
    <mergeCell ref="BJ25:BL25"/>
    <mergeCell ref="BG20:BI20"/>
    <mergeCell ref="BG24:BI24"/>
    <mergeCell ref="BG25:BI25"/>
    <mergeCell ref="BD24:BF24"/>
    <mergeCell ref="AO25:AQ25"/>
    <mergeCell ref="AR25:AT25"/>
    <mergeCell ref="AU25:AW25"/>
    <mergeCell ref="AX25:AZ25"/>
    <mergeCell ref="BA25:BC25"/>
    <mergeCell ref="BD25:BF25"/>
    <mergeCell ref="AX20:AZ20"/>
    <mergeCell ref="BA20:BC20"/>
    <mergeCell ref="BD20:BF20"/>
    <mergeCell ref="AX24:AZ24"/>
    <mergeCell ref="BA24:BC24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Z28:BB28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C9:C10"/>
    <mergeCell ref="G11:G12"/>
    <mergeCell ref="G9:G10"/>
    <mergeCell ref="AE28:AG28"/>
    <mergeCell ref="AH28:AJ28"/>
    <mergeCell ref="AK28:AM28"/>
    <mergeCell ref="AN28:AP28"/>
    <mergeCell ref="AQ28:AS28"/>
    <mergeCell ref="AT28:AV28"/>
    <mergeCell ref="AI20:AK20"/>
    <mergeCell ref="AI24:AK24"/>
    <mergeCell ref="AI25:AK25"/>
    <mergeCell ref="AL20:AN20"/>
    <mergeCell ref="AL24:AN24"/>
    <mergeCell ref="AL25:AN25"/>
    <mergeCell ref="AO20:AQ20"/>
    <mergeCell ref="AR20:AT20"/>
    <mergeCell ref="AU20:AW20"/>
    <mergeCell ref="AO24:AQ24"/>
    <mergeCell ref="AR24:AT24"/>
    <mergeCell ref="AU24:AW24"/>
    <mergeCell ref="AW28:AY28"/>
    <mergeCell ref="B13:B14"/>
    <mergeCell ref="B15:B16"/>
    <mergeCell ref="B17:B18"/>
    <mergeCell ref="I20:K20"/>
    <mergeCell ref="K21:K23"/>
    <mergeCell ref="C11:C12"/>
    <mergeCell ref="C13:C14"/>
    <mergeCell ref="C15:C16"/>
    <mergeCell ref="C17:C18"/>
    <mergeCell ref="G13:G14"/>
    <mergeCell ref="H13:H14"/>
    <mergeCell ref="I13:I14"/>
    <mergeCell ref="G17:G18"/>
    <mergeCell ref="H17:H18"/>
    <mergeCell ref="I17:I18"/>
    <mergeCell ref="J17:J18"/>
    <mergeCell ref="K17:K18"/>
    <mergeCell ref="D17:D18"/>
    <mergeCell ref="E17:E18"/>
    <mergeCell ref="B5:C6"/>
    <mergeCell ref="W5:X5"/>
    <mergeCell ref="CG5:CJ5"/>
    <mergeCell ref="CG6:CH6"/>
    <mergeCell ref="CI7:CI8"/>
    <mergeCell ref="CJ7:CJ8"/>
    <mergeCell ref="CI9:CI10"/>
    <mergeCell ref="CJ9:CJ10"/>
    <mergeCell ref="CI11:CI12"/>
    <mergeCell ref="CJ11:CJ12"/>
    <mergeCell ref="M5:V5"/>
    <mergeCell ref="F11:F12"/>
    <mergeCell ref="H11:H12"/>
    <mergeCell ref="BG5:BH5"/>
    <mergeCell ref="AI5:AJ5"/>
    <mergeCell ref="BI5:BR5"/>
    <mergeCell ref="AU5:AV5"/>
    <mergeCell ref="K9:K10"/>
    <mergeCell ref="AK5:AT5"/>
    <mergeCell ref="L5:L6"/>
    <mergeCell ref="Y5:AH5"/>
    <mergeCell ref="B9:B10"/>
    <mergeCell ref="B11:B12"/>
    <mergeCell ref="C7:C8"/>
    <mergeCell ref="CI13:CI14"/>
    <mergeCell ref="CJ13:CJ14"/>
    <mergeCell ref="CI15:CI16"/>
    <mergeCell ref="CJ15:CJ16"/>
    <mergeCell ref="CI17:CI18"/>
    <mergeCell ref="CJ17:CJ18"/>
    <mergeCell ref="BS5:BT5"/>
    <mergeCell ref="B7:B8"/>
    <mergeCell ref="G15:G16"/>
    <mergeCell ref="H15:H16"/>
    <mergeCell ref="I15:I16"/>
    <mergeCell ref="J15:J16"/>
    <mergeCell ref="I11:I12"/>
    <mergeCell ref="J11:J12"/>
    <mergeCell ref="K11:K12"/>
    <mergeCell ref="AW5:BF5"/>
    <mergeCell ref="I7:I8"/>
    <mergeCell ref="J7:J8"/>
    <mergeCell ref="K7:K8"/>
    <mergeCell ref="I9:I10"/>
    <mergeCell ref="J9:J10"/>
    <mergeCell ref="J13:J14"/>
    <mergeCell ref="K15:K16"/>
    <mergeCell ref="K13:K14"/>
    <mergeCell ref="BU5:CD5"/>
    <mergeCell ref="CE5:CF5"/>
    <mergeCell ref="K29:K31"/>
    <mergeCell ref="D5:D6"/>
    <mergeCell ref="E5:E6"/>
    <mergeCell ref="G7:G8"/>
    <mergeCell ref="H7:H8"/>
    <mergeCell ref="D7:D8"/>
    <mergeCell ref="E7:E8"/>
    <mergeCell ref="F7:F8"/>
    <mergeCell ref="F5:H5"/>
    <mergeCell ref="D15:D16"/>
    <mergeCell ref="E15:E16"/>
    <mergeCell ref="F15:F16"/>
    <mergeCell ref="F17:F18"/>
    <mergeCell ref="D9:D10"/>
    <mergeCell ref="E9:E10"/>
    <mergeCell ref="F9:F10"/>
    <mergeCell ref="H9:H10"/>
    <mergeCell ref="D13:D14"/>
    <mergeCell ref="E13:E14"/>
    <mergeCell ref="F13:F14"/>
    <mergeCell ref="D11:D12"/>
    <mergeCell ref="E11:E12"/>
  </mergeCells>
  <conditionalFormatting sqref="I1:K1 I21:K21 I4:K4 I7:K10 I24:K28 I22:J23 I29:J31 I32:K1048576">
    <cfRule type="containsText" dxfId="291" priority="574" operator="containsText" text="NÃO ENVIADO APÓS OBJEÇÃO">
      <formula>NOT(ISERROR(SEARCH("NÃO ENVIADO APÓS OBJEÇÃO",I1)))</formula>
    </cfRule>
    <cfRule type="containsText" dxfId="290" priority="575" operator="containsText" text="EM ANÁLISE NO MT">
      <formula>NOT(ISERROR(SEARCH("EM ANÁLISE NO MT",I1)))</formula>
    </cfRule>
    <cfRule type="containsText" dxfId="289" priority="576" operator="containsText" text="PUBLICADO">
      <formula>NOT(ISERROR(SEARCH("PUBLICADO",I1)))</formula>
    </cfRule>
    <cfRule type="containsText" dxfId="288" priority="577" operator="containsText" text="NÃO SE APLICA">
      <formula>NOT(ISERROR(SEARCH("NÃO SE APLICA",I1)))</formula>
    </cfRule>
    <cfRule type="containsText" dxfId="287" priority="578" operator="containsText" text="AGUARDANDO ÓRGÃO AMBIENTAL">
      <formula>NOT(ISERROR(SEARCH("AGUARDANDO ÓRGÃO AMBIENTAL",I1)))</formula>
    </cfRule>
    <cfRule type="containsText" dxfId="286" priority="579" operator="containsText" text="LICENCIADA">
      <formula>NOT(ISERROR(SEARCH("LICENCIADA",I1)))</formula>
    </cfRule>
    <cfRule type="containsText" dxfId="285" priority="580" operator="containsText" text="EM ELABORAÇÃO">
      <formula>NOT(ISERROR(SEARCH("EM ELABORAÇÃO",I1)))</formula>
    </cfRule>
    <cfRule type="containsText" dxfId="284" priority="581" operator="containsText" text="NÃO REAPRESENTADO APÓS OBJEÇÃO">
      <formula>NOT(ISERROR(SEARCH("NÃO REAPRESENTADO APÓS OBJEÇÃO",I1)))</formula>
    </cfRule>
    <cfRule type="containsText" dxfId="283" priority="582" operator="containsText" text="EM ANÁLISE NA ANTT">
      <formula>NOT(ISERROR(SEARCH("EM ANÁLISE NA ANTT",I1)))</formula>
    </cfRule>
    <cfRule type="containsText" dxfId="282" priority="583" operator="containsText" text="APROVADO">
      <formula>NOT(ISERROR(SEARCH("APROVADO",I1)))</formula>
    </cfRule>
  </conditionalFormatting>
  <conditionalFormatting sqref="Y20:Y21 AB20:AB21 AB24:AB25 Y24:Y25">
    <cfRule type="containsText" dxfId="281" priority="547" stopIfTrue="1" operator="containsText" text="EM ANÁLISE NO MT">
      <formula>NOT(ISERROR(SEARCH("EM ANÁLISE NO MT",Y20)))</formula>
    </cfRule>
    <cfRule type="containsText" dxfId="280" priority="548" stopIfTrue="1" operator="containsText" text="EM ANÁLISE NA ANTT">
      <formula>NOT(ISERROR(SEARCH("EM ANÁLISE NA ANTT",Y20)))</formula>
    </cfRule>
    <cfRule type="containsText" dxfId="279" priority="549" stopIfTrue="1" operator="containsText" text="PUBLICADO">
      <formula>NOT(ISERROR(SEARCH("PUBLICADO",Y20)))</formula>
    </cfRule>
    <cfRule type="containsText" dxfId="278" priority="550" stopIfTrue="1" operator="containsText" text="NÃO SE APLICA">
      <formula>NOT(ISERROR(SEARCH("NÃO SE APLICA",Y20)))</formula>
    </cfRule>
    <cfRule type="containsText" dxfId="277" priority="551" stopIfTrue="1" operator="containsText" text="AGUARDANDO ÓRGÃO AMBIENTAL">
      <formula>NOT(ISERROR(SEARCH("AGUARDANDO ÓRGÃO AMBIENTAL",Y20)))</formula>
    </cfRule>
    <cfRule type="containsText" dxfId="276" priority="552" operator="containsText" text="CONCLUÍDO">
      <formula>NOT(ISERROR(SEARCH("CONCLUÍDO",Y20)))</formula>
    </cfRule>
    <cfRule type="containsText" dxfId="275" priority="553" stopIfTrue="1" operator="containsText" text="EM ELABORAÇÃO">
      <formula>NOT(ISERROR(SEARCH("EM ELABORAÇÃO",Y20)))</formula>
    </cfRule>
    <cfRule type="containsText" dxfId="274" priority="554" stopIfTrue="1" operator="containsText" text="NÃO REAPRESENTADO APÓS OBJEÇÃO">
      <formula>NOT(ISERROR(SEARCH("NÃO REAPRESENTADO APÓS OBJEÇÃO",Y20)))</formula>
    </cfRule>
    <cfRule type="containsText" dxfId="273" priority="555" stopIfTrue="1" operator="containsText" text="EM ANÁLISE">
      <formula>NOT(ISERROR(SEARCH("EM ANÁLISE",Y20)))</formula>
    </cfRule>
    <cfRule type="containsText" dxfId="272" priority="556" stopIfTrue="1" operator="containsText" text="APROVADO">
      <formula>NOT(ISERROR(SEARCH("APROVADO",Y20)))</formula>
    </cfRule>
  </conditionalFormatting>
  <conditionalFormatting sqref="Y20:Y21 AB20:AB21 AB24:AB25 Y24:Y25">
    <cfRule type="containsText" dxfId="271" priority="546" stopIfTrue="1" operator="containsText" text="LICENCIADA">
      <formula>NOT(ISERROR(SEARCH("LICENCIADA",Y20)))</formula>
    </cfRule>
  </conditionalFormatting>
  <conditionalFormatting sqref="Y20:Y21 AB20:AB21 AB24:AB25 Y24:Y25">
    <cfRule type="containsText" dxfId="270" priority="545" stopIfTrue="1" operator="containsText" text="NÃO APRESENTADO">
      <formula>NOT(ISERROR(SEARCH("NÃO APRESENTADO",Y20)))</formula>
    </cfRule>
  </conditionalFormatting>
  <conditionalFormatting sqref="CI7:CI10">
    <cfRule type="containsText" dxfId="269" priority="526" operator="containsText" text="ADIANTADA">
      <formula>NOT(ISERROR(SEARCH("ADIANTADA",CI7)))</formula>
    </cfRule>
    <cfRule type="containsText" dxfId="268" priority="527" operator="containsText" text="ATRASADA">
      <formula>NOT(ISERROR(SEARCH("ATRASADA",CI7)))</formula>
    </cfRule>
    <cfRule type="containsText" dxfId="267" priority="528" operator="containsText" text="A INICIAR">
      <formula>NOT(ISERROR(SEARCH("A INICIAR",CI7)))</formula>
    </cfRule>
    <cfRule type="containsText" dxfId="266" priority="529" operator="containsText" text="NO PRAZO">
      <formula>NOT(ISERROR(SEARCH("NO PRAZO",CI7)))</formula>
    </cfRule>
    <cfRule type="containsText" dxfId="265" priority="530" operator="containsText" text="CONCLUÍDA">
      <formula>NOT(ISERROR(SEARCH("CONCLUÍDA",CI7)))</formula>
    </cfRule>
  </conditionalFormatting>
  <conditionalFormatting sqref="CI7:CI10">
    <cfRule type="containsText" dxfId="264" priority="525" operator="containsText" text="OBRA CONFORME O PREVISTO">
      <formula>NOT(ISERROR(SEARCH("OBRA CONFORME O PREVISTO",CI7)))</formula>
    </cfRule>
  </conditionalFormatting>
  <conditionalFormatting sqref="CJ7:CJ18">
    <cfRule type="cellIs" dxfId="263" priority="524" stopIfTrue="1" operator="equal">
      <formula>1</formula>
    </cfRule>
  </conditionalFormatting>
  <conditionalFormatting sqref="CJ7:CJ18">
    <cfRule type="cellIs" dxfId="262" priority="522" stopIfTrue="1" operator="greaterThan">
      <formula>1</formula>
    </cfRule>
    <cfRule type="cellIs" dxfId="261" priority="523" stopIfTrue="1" operator="lessThanOrEqual">
      <formula>0.99</formula>
    </cfRule>
  </conditionalFormatting>
  <conditionalFormatting sqref="I11:K18">
    <cfRule type="containsText" dxfId="260" priority="512" operator="containsText" text="NÃO ENVIADO APÓS OBJEÇÃO">
      <formula>NOT(ISERROR(SEARCH("NÃO ENVIADO APÓS OBJEÇÃO",I11)))</formula>
    </cfRule>
    <cfRule type="containsText" dxfId="259" priority="513" operator="containsText" text="EM ANÁLISE NO MT">
      <formula>NOT(ISERROR(SEARCH("EM ANÁLISE NO MT",I11)))</formula>
    </cfRule>
    <cfRule type="containsText" dxfId="258" priority="514" operator="containsText" text="PUBLICADO">
      <formula>NOT(ISERROR(SEARCH("PUBLICADO",I11)))</formula>
    </cfRule>
    <cfRule type="containsText" dxfId="257" priority="515" operator="containsText" text="NÃO SE APLICA">
      <formula>NOT(ISERROR(SEARCH("NÃO SE APLICA",I11)))</formula>
    </cfRule>
    <cfRule type="containsText" dxfId="256" priority="516" operator="containsText" text="AGUARDANDO ÓRGÃO AMBIENTAL">
      <formula>NOT(ISERROR(SEARCH("AGUARDANDO ÓRGÃO AMBIENTAL",I11)))</formula>
    </cfRule>
    <cfRule type="containsText" dxfId="255" priority="517" operator="containsText" text="LICENCIADA">
      <formula>NOT(ISERROR(SEARCH("LICENCIADA",I11)))</formula>
    </cfRule>
    <cfRule type="containsText" dxfId="254" priority="518" operator="containsText" text="EM ELABORAÇÃO">
      <formula>NOT(ISERROR(SEARCH("EM ELABORAÇÃO",I11)))</formula>
    </cfRule>
    <cfRule type="containsText" dxfId="253" priority="519" operator="containsText" text="NÃO REAPRESENTADO APÓS OBJEÇÃO">
      <formula>NOT(ISERROR(SEARCH("NÃO REAPRESENTADO APÓS OBJEÇÃO",I11)))</formula>
    </cfRule>
    <cfRule type="containsText" dxfId="252" priority="520" operator="containsText" text="EM ANÁLISE NA ANTT">
      <formula>NOT(ISERROR(SEARCH("EM ANÁLISE NA ANTT",I11)))</formula>
    </cfRule>
    <cfRule type="containsText" dxfId="251" priority="521" operator="containsText" text="APROVADO">
      <formula>NOT(ISERROR(SEARCH("APROVADO",I11)))</formula>
    </cfRule>
  </conditionalFormatting>
  <conditionalFormatting sqref="CI11:CI18">
    <cfRule type="containsText" dxfId="250" priority="507" operator="containsText" text="ADIANTADA">
      <formula>NOT(ISERROR(SEARCH("ADIANTADA",CI11)))</formula>
    </cfRule>
    <cfRule type="containsText" dxfId="249" priority="508" operator="containsText" text="ATRASADA">
      <formula>NOT(ISERROR(SEARCH("ATRASADA",CI11)))</formula>
    </cfRule>
    <cfRule type="containsText" dxfId="248" priority="509" operator="containsText" text="A INICIAR">
      <formula>NOT(ISERROR(SEARCH("A INICIAR",CI11)))</formula>
    </cfRule>
    <cfRule type="containsText" dxfId="247" priority="510" operator="containsText" text="NO PRAZO">
      <formula>NOT(ISERROR(SEARCH("NO PRAZO",CI11)))</formula>
    </cfRule>
    <cfRule type="containsText" dxfId="246" priority="511" operator="containsText" text="CONCLUÍDA">
      <formula>NOT(ISERROR(SEARCH("CONCLUÍDA",CI11)))</formula>
    </cfRule>
  </conditionalFormatting>
  <conditionalFormatting sqref="CI11:CI18">
    <cfRule type="containsText" dxfId="245" priority="506" operator="containsText" text="OBRA CONFORME O PREVISTO">
      <formula>NOT(ISERROR(SEARCH("OBRA CONFORME O PREVISTO",CI11)))</formula>
    </cfRule>
  </conditionalFormatting>
  <conditionalFormatting sqref="Y28:Y29 AB28:AB29 AE28:AE29 AB32:AB33 Y32:Y33">
    <cfRule type="containsText" dxfId="244" priority="481" stopIfTrue="1" operator="containsText" text="EM ANÁLISE NO MT">
      <formula>NOT(ISERROR(SEARCH("EM ANÁLISE NO MT",Y28)))</formula>
    </cfRule>
    <cfRule type="containsText" dxfId="243" priority="482" stopIfTrue="1" operator="containsText" text="EM ANÁLISE NA ANTT">
      <formula>NOT(ISERROR(SEARCH("EM ANÁLISE NA ANTT",Y28)))</formula>
    </cfRule>
    <cfRule type="containsText" dxfId="242" priority="483" stopIfTrue="1" operator="containsText" text="PUBLICADO">
      <formula>NOT(ISERROR(SEARCH("PUBLICADO",Y28)))</formula>
    </cfRule>
    <cfRule type="containsText" dxfId="241" priority="484" stopIfTrue="1" operator="containsText" text="NÃO SE APLICA">
      <formula>NOT(ISERROR(SEARCH("NÃO SE APLICA",Y28)))</formula>
    </cfRule>
    <cfRule type="containsText" dxfId="240" priority="485" stopIfTrue="1" operator="containsText" text="AGUARDANDO ÓRGÃO AMBIENTAL">
      <formula>NOT(ISERROR(SEARCH("AGUARDANDO ÓRGÃO AMBIENTAL",Y28)))</formula>
    </cfRule>
    <cfRule type="containsText" dxfId="239" priority="486" operator="containsText" text="CONCLUÍDO">
      <formula>NOT(ISERROR(SEARCH("CONCLUÍDO",Y28)))</formula>
    </cfRule>
    <cfRule type="containsText" dxfId="238" priority="487" stopIfTrue="1" operator="containsText" text="EM ELABORAÇÃO">
      <formula>NOT(ISERROR(SEARCH("EM ELABORAÇÃO",Y28)))</formula>
    </cfRule>
    <cfRule type="containsText" dxfId="237" priority="488" stopIfTrue="1" operator="containsText" text="NÃO REAPRESENTADO APÓS OBJEÇÃO">
      <formula>NOT(ISERROR(SEARCH("NÃO REAPRESENTADO APÓS OBJEÇÃO",Y28)))</formula>
    </cfRule>
    <cfRule type="containsText" dxfId="236" priority="489" stopIfTrue="1" operator="containsText" text="EM ANÁLISE">
      <formula>NOT(ISERROR(SEARCH("EM ANÁLISE",Y28)))</formula>
    </cfRule>
    <cfRule type="containsText" dxfId="235" priority="490" stopIfTrue="1" operator="containsText" text="APROVADO">
      <formula>NOT(ISERROR(SEARCH("APROVADO",Y28)))</formula>
    </cfRule>
  </conditionalFormatting>
  <conditionalFormatting sqref="Y28:Y29 AB28:AB29 AE28:AE29 AB32:AB33 Y32:Y33">
    <cfRule type="containsText" dxfId="234" priority="480" stopIfTrue="1" operator="containsText" text="LICENCIADA">
      <formula>NOT(ISERROR(SEARCH("LICENCIADA",Y28)))</formula>
    </cfRule>
  </conditionalFormatting>
  <conditionalFormatting sqref="Y28:Y29 AB28:AB29 AE28:AE29 AB32:AB33 Y32:Y33">
    <cfRule type="containsText" dxfId="233" priority="479" stopIfTrue="1" operator="containsText" text="NÃO APRESENTADO">
      <formula>NOT(ISERROR(SEARCH("NÃO APRESENTADO",Y28)))</formula>
    </cfRule>
  </conditionalFormatting>
  <conditionalFormatting sqref="AE33:BB33 BD33">
    <cfRule type="cellIs" dxfId="232" priority="478" operator="greaterThan">
      <formula>0.3</formula>
    </cfRule>
  </conditionalFormatting>
  <conditionalFormatting sqref="AH28:AH29 AK28:AK29 AN28:AN29 AQ28:AQ29 AT28:AT29 AW28:AW29 AZ28:AZ29 BD28:BD29 BE29:BL29">
    <cfRule type="containsText" dxfId="231" priority="468" stopIfTrue="1" operator="containsText" text="EM ANÁLISE NO MT">
      <formula>NOT(ISERROR(SEARCH("EM ANÁLISE NO MT",AH28)))</formula>
    </cfRule>
    <cfRule type="containsText" dxfId="230" priority="469" stopIfTrue="1" operator="containsText" text="EM ANÁLISE NA ANTT">
      <formula>NOT(ISERROR(SEARCH("EM ANÁLISE NA ANTT",AH28)))</formula>
    </cfRule>
    <cfRule type="containsText" dxfId="229" priority="470" stopIfTrue="1" operator="containsText" text="PUBLICADO">
      <formula>NOT(ISERROR(SEARCH("PUBLICADO",AH28)))</formula>
    </cfRule>
    <cfRule type="containsText" dxfId="228" priority="471" stopIfTrue="1" operator="containsText" text="NÃO SE APLICA">
      <formula>NOT(ISERROR(SEARCH("NÃO SE APLICA",AH28)))</formula>
    </cfRule>
    <cfRule type="containsText" dxfId="227" priority="472" stopIfTrue="1" operator="containsText" text="AGUARDANDO ÓRGÃO AMBIENTAL">
      <formula>NOT(ISERROR(SEARCH("AGUARDANDO ÓRGÃO AMBIENTAL",AH28)))</formula>
    </cfRule>
    <cfRule type="containsText" dxfId="226" priority="473" operator="containsText" text="CONCLUÍDO">
      <formula>NOT(ISERROR(SEARCH("CONCLUÍDO",AH28)))</formula>
    </cfRule>
    <cfRule type="containsText" dxfId="225" priority="474" stopIfTrue="1" operator="containsText" text="EM ELABORAÇÃO">
      <formula>NOT(ISERROR(SEARCH("EM ELABORAÇÃO",AH28)))</formula>
    </cfRule>
    <cfRule type="containsText" dxfId="224" priority="475" stopIfTrue="1" operator="containsText" text="NÃO REAPRESENTADO APÓS OBJEÇÃO">
      <formula>NOT(ISERROR(SEARCH("NÃO REAPRESENTADO APÓS OBJEÇÃO",AH28)))</formula>
    </cfRule>
    <cfRule type="containsText" dxfId="223" priority="476" stopIfTrue="1" operator="containsText" text="EM ANÁLISE">
      <formula>NOT(ISERROR(SEARCH("EM ANÁLISE",AH28)))</formula>
    </cfRule>
    <cfRule type="containsText" dxfId="222" priority="477" stopIfTrue="1" operator="containsText" text="APROVADO">
      <formula>NOT(ISERROR(SEARCH("APROVADO",AH28)))</formula>
    </cfRule>
  </conditionalFormatting>
  <conditionalFormatting sqref="AH28:AH29 AK28:AK29 AN28:AN29 AQ28:AQ29 AT28:AT29 AW28:AW29 AZ28:AZ29 BD28:BD29 BE29:BL29">
    <cfRule type="containsText" dxfId="221" priority="467" stopIfTrue="1" operator="containsText" text="LICENCIADA">
      <formula>NOT(ISERROR(SEARCH("LICENCIADA",AH28)))</formula>
    </cfRule>
  </conditionalFormatting>
  <conditionalFormatting sqref="AH28:AH29 AK28:AK29 AN28:AN29 AQ28:AQ29 AT28:AT29 AW28:AW29 AZ28:AZ29 BD28:BD29 BE29:BL29">
    <cfRule type="containsText" dxfId="220" priority="466" stopIfTrue="1" operator="containsText" text="NÃO APRESENTADO">
      <formula>NOT(ISERROR(SEARCH("NÃO APRESENTADO",AH28)))</formula>
    </cfRule>
  </conditionalFormatting>
  <conditionalFormatting sqref="AQ28">
    <cfRule type="containsText" dxfId="219" priority="456" stopIfTrue="1" operator="containsText" text="EM ANÁLISE NO MT">
      <formula>NOT(ISERROR(SEARCH("EM ANÁLISE NO MT",AQ28)))</formula>
    </cfRule>
    <cfRule type="containsText" dxfId="218" priority="457" stopIfTrue="1" operator="containsText" text="EM ANÁLISE NA ANTT">
      <formula>NOT(ISERROR(SEARCH("EM ANÁLISE NA ANTT",AQ28)))</formula>
    </cfRule>
    <cfRule type="containsText" dxfId="217" priority="458" stopIfTrue="1" operator="containsText" text="PUBLICADO">
      <formula>NOT(ISERROR(SEARCH("PUBLICADO",AQ28)))</formula>
    </cfRule>
    <cfRule type="containsText" dxfId="216" priority="459" stopIfTrue="1" operator="containsText" text="NÃO SE APLICA">
      <formula>NOT(ISERROR(SEARCH("NÃO SE APLICA",AQ28)))</formula>
    </cfRule>
    <cfRule type="containsText" dxfId="215" priority="460" stopIfTrue="1" operator="containsText" text="AGUARDANDO ÓRGÃO AMBIENTAL">
      <formula>NOT(ISERROR(SEARCH("AGUARDANDO ÓRGÃO AMBIENTAL",AQ28)))</formula>
    </cfRule>
    <cfRule type="containsText" dxfId="214" priority="461" operator="containsText" text="CONCLUÍDO">
      <formula>NOT(ISERROR(SEARCH("CONCLUÍDO",AQ28)))</formula>
    </cfRule>
    <cfRule type="containsText" dxfId="213" priority="462" stopIfTrue="1" operator="containsText" text="EM ELABORAÇÃO">
      <formula>NOT(ISERROR(SEARCH("EM ELABORAÇÃO",AQ28)))</formula>
    </cfRule>
    <cfRule type="containsText" dxfId="212" priority="463" stopIfTrue="1" operator="containsText" text="NÃO REAPRESENTADO APÓS OBJEÇÃO">
      <formula>NOT(ISERROR(SEARCH("NÃO REAPRESENTADO APÓS OBJEÇÃO",AQ28)))</formula>
    </cfRule>
    <cfRule type="containsText" dxfId="211" priority="464" stopIfTrue="1" operator="containsText" text="EM ANÁLISE">
      <formula>NOT(ISERROR(SEARCH("EM ANÁLISE",AQ28)))</formula>
    </cfRule>
    <cfRule type="containsText" dxfId="210" priority="465" stopIfTrue="1" operator="containsText" text="APROVADO">
      <formula>NOT(ISERROR(SEARCH("APROVADO",AQ28)))</formula>
    </cfRule>
  </conditionalFormatting>
  <conditionalFormatting sqref="AQ28">
    <cfRule type="containsText" dxfId="209" priority="455" stopIfTrue="1" operator="containsText" text="LICENCIADA">
      <formula>NOT(ISERROR(SEARCH("LICENCIADA",AQ28)))</formula>
    </cfRule>
  </conditionalFormatting>
  <conditionalFormatting sqref="AQ28">
    <cfRule type="containsText" dxfId="208" priority="454" stopIfTrue="1" operator="containsText" text="NÃO APRESENTADO">
      <formula>NOT(ISERROR(SEARCH("NÃO APRESENTADO",AQ28)))</formula>
    </cfRule>
  </conditionalFormatting>
  <conditionalFormatting sqref="K29">
    <cfRule type="containsText" dxfId="207" priority="444" operator="containsText" text="NÃO ENVIADO APÓS OBJEÇÃO">
      <formula>NOT(ISERROR(SEARCH("NÃO ENVIADO APÓS OBJEÇÃO",K29)))</formula>
    </cfRule>
    <cfRule type="containsText" dxfId="206" priority="445" operator="containsText" text="EM ANÁLISE NO MT">
      <formula>NOT(ISERROR(SEARCH("EM ANÁLISE NO MT",K29)))</formula>
    </cfRule>
    <cfRule type="containsText" dxfId="205" priority="446" operator="containsText" text="PUBLICADO">
      <formula>NOT(ISERROR(SEARCH("PUBLICADO",K29)))</formula>
    </cfRule>
    <cfRule type="containsText" dxfId="204" priority="447" operator="containsText" text="NÃO SE APLICA">
      <formula>NOT(ISERROR(SEARCH("NÃO SE APLICA",K29)))</formula>
    </cfRule>
    <cfRule type="containsText" dxfId="203" priority="448" operator="containsText" text="AGUARDANDO ÓRGÃO AMBIENTAL">
      <formula>NOT(ISERROR(SEARCH("AGUARDANDO ÓRGÃO AMBIENTAL",K29)))</formula>
    </cfRule>
    <cfRule type="containsText" dxfId="202" priority="449" operator="containsText" text="LICENCIADA">
      <formula>NOT(ISERROR(SEARCH("LICENCIADA",K29)))</formula>
    </cfRule>
    <cfRule type="containsText" dxfId="201" priority="450" operator="containsText" text="EM ELABORAÇÃO">
      <formula>NOT(ISERROR(SEARCH("EM ELABORAÇÃO",K29)))</formula>
    </cfRule>
    <cfRule type="containsText" dxfId="200" priority="451" operator="containsText" text="NÃO REAPRESENTADO APÓS OBJEÇÃO">
      <formula>NOT(ISERROR(SEARCH("NÃO REAPRESENTADO APÓS OBJEÇÃO",K29)))</formula>
    </cfRule>
    <cfRule type="containsText" dxfId="199" priority="452" operator="containsText" text="EM ANÁLISE NA ANTT">
      <formula>NOT(ISERROR(SEARCH("EM ANÁLISE NA ANTT",K29)))</formula>
    </cfRule>
    <cfRule type="containsText" dxfId="198" priority="453" operator="containsText" text="APROVADO">
      <formula>NOT(ISERROR(SEARCH("APROVADO",K29)))</formula>
    </cfRule>
  </conditionalFormatting>
  <conditionalFormatting sqref="AI20 AL20 AO20 AU20 AR20 AX20 BA20 BD20 BG20 BJ20">
    <cfRule type="containsText" dxfId="197" priority="142" stopIfTrue="1" operator="containsText" text="EM ANÁLISE NO MT">
      <formula>NOT(ISERROR(SEARCH("EM ANÁLISE NO MT",AI20)))</formula>
    </cfRule>
    <cfRule type="containsText" dxfId="196" priority="143" stopIfTrue="1" operator="containsText" text="EM ANÁLISE NA ANTT">
      <formula>NOT(ISERROR(SEARCH("EM ANÁLISE NA ANTT",AI20)))</formula>
    </cfRule>
    <cfRule type="containsText" dxfId="195" priority="144" stopIfTrue="1" operator="containsText" text="PUBLICADO">
      <formula>NOT(ISERROR(SEARCH("PUBLICADO",AI20)))</formula>
    </cfRule>
    <cfRule type="containsText" dxfId="194" priority="145" stopIfTrue="1" operator="containsText" text="NÃO SE APLICA">
      <formula>NOT(ISERROR(SEARCH("NÃO SE APLICA",AI20)))</formula>
    </cfRule>
    <cfRule type="containsText" dxfId="193" priority="146" stopIfTrue="1" operator="containsText" text="AGUARDANDO ÓRGÃO AMBIENTAL">
      <formula>NOT(ISERROR(SEARCH("AGUARDANDO ÓRGÃO AMBIENTAL",AI20)))</formula>
    </cfRule>
    <cfRule type="containsText" dxfId="192" priority="147" operator="containsText" text="CONCLUÍDO">
      <formula>NOT(ISERROR(SEARCH("CONCLUÍDO",AI20)))</formula>
    </cfRule>
    <cfRule type="containsText" dxfId="191" priority="148" stopIfTrue="1" operator="containsText" text="EM ELABORAÇÃO">
      <formula>NOT(ISERROR(SEARCH("EM ELABORAÇÃO",AI20)))</formula>
    </cfRule>
    <cfRule type="containsText" dxfId="190" priority="149" stopIfTrue="1" operator="containsText" text="NÃO REAPRESENTADO APÓS OBJEÇÃO">
      <formula>NOT(ISERROR(SEARCH("NÃO REAPRESENTADO APÓS OBJEÇÃO",AI20)))</formula>
    </cfRule>
    <cfRule type="containsText" dxfId="189" priority="150" stopIfTrue="1" operator="containsText" text="EM ANÁLISE">
      <formula>NOT(ISERROR(SEARCH("EM ANÁLISE",AI20)))</formula>
    </cfRule>
    <cfRule type="containsText" dxfId="188" priority="151" stopIfTrue="1" operator="containsText" text="APROVADO">
      <formula>NOT(ISERROR(SEARCH("APROVADO",AI20)))</formula>
    </cfRule>
  </conditionalFormatting>
  <conditionalFormatting sqref="AI20 AL20 AO20 AU20 AR20 AX20 BA20 BD20 BG20 BJ20">
    <cfRule type="containsText" dxfId="187" priority="141" stopIfTrue="1" operator="containsText" text="LICENCIADA">
      <formula>NOT(ISERROR(SEARCH("LICENCIADA",AI20)))</formula>
    </cfRule>
  </conditionalFormatting>
  <conditionalFormatting sqref="AI20 AL20 AO20 AU20 AR20 AX20 BA20 BD20 BG20 BJ20">
    <cfRule type="containsText" dxfId="186" priority="140" stopIfTrue="1" operator="containsText" text="NÃO APRESENTADO">
      <formula>NOT(ISERROR(SEARCH("NÃO APRESENTADO",AI20)))</formula>
    </cfRule>
  </conditionalFormatting>
  <conditionalFormatting sqref="AI20 AL20 AO20 AU20 AR20 AX20 BA20 BD20 BG20 BJ20">
    <cfRule type="containsText" dxfId="185" priority="130" stopIfTrue="1" operator="containsText" text="EM ANÁLISE NO MT">
      <formula>NOT(ISERROR(SEARCH("EM ANÁLISE NO MT",AI20)))</formula>
    </cfRule>
    <cfRule type="containsText" dxfId="184" priority="131" stopIfTrue="1" operator="containsText" text="EM ANÁLISE NA ANTT">
      <formula>NOT(ISERROR(SEARCH("EM ANÁLISE NA ANTT",AI20)))</formula>
    </cfRule>
    <cfRule type="containsText" dxfId="183" priority="132" stopIfTrue="1" operator="containsText" text="PUBLICADO">
      <formula>NOT(ISERROR(SEARCH("PUBLICADO",AI20)))</formula>
    </cfRule>
    <cfRule type="containsText" dxfId="182" priority="133" stopIfTrue="1" operator="containsText" text="NÃO SE APLICA">
      <formula>NOT(ISERROR(SEARCH("NÃO SE APLICA",AI20)))</formula>
    </cfRule>
    <cfRule type="containsText" dxfId="181" priority="134" stopIfTrue="1" operator="containsText" text="AGUARDANDO ÓRGÃO AMBIENTAL">
      <formula>NOT(ISERROR(SEARCH("AGUARDANDO ÓRGÃO AMBIENTAL",AI20)))</formula>
    </cfRule>
    <cfRule type="containsText" dxfId="180" priority="135" operator="containsText" text="CONCLUÍDO">
      <formula>NOT(ISERROR(SEARCH("CONCLUÍDO",AI20)))</formula>
    </cfRule>
    <cfRule type="containsText" dxfId="179" priority="136" stopIfTrue="1" operator="containsText" text="EM ELABORAÇÃO">
      <formula>NOT(ISERROR(SEARCH("EM ELABORAÇÃO",AI20)))</formula>
    </cfRule>
    <cfRule type="containsText" dxfId="178" priority="137" stopIfTrue="1" operator="containsText" text="NÃO REAPRESENTADO APÓS OBJEÇÃO">
      <formula>NOT(ISERROR(SEARCH("NÃO REAPRESENTADO APÓS OBJEÇÃO",AI20)))</formula>
    </cfRule>
    <cfRule type="containsText" dxfId="177" priority="138" stopIfTrue="1" operator="containsText" text="EM ANÁLISE">
      <formula>NOT(ISERROR(SEARCH("EM ANÁLISE",AI20)))</formula>
    </cfRule>
    <cfRule type="containsText" dxfId="176" priority="139" stopIfTrue="1" operator="containsText" text="APROVADO">
      <formula>NOT(ISERROR(SEARCH("APROVADO",AI20)))</formula>
    </cfRule>
  </conditionalFormatting>
  <conditionalFormatting sqref="AI20 AL20 AO20 AU20 AR20 AX20 BA20 BD20 BG20 BJ20">
    <cfRule type="containsText" dxfId="175" priority="129" stopIfTrue="1" operator="containsText" text="LICENCIADA">
      <formula>NOT(ISERROR(SEARCH("LICENCIADA",AI20)))</formula>
    </cfRule>
  </conditionalFormatting>
  <conditionalFormatting sqref="AI20 AL20 AO20 AU20 AR20 AX20 BA20 BD20 BG20 BJ20">
    <cfRule type="containsText" dxfId="174" priority="128" stopIfTrue="1" operator="containsText" text="NÃO APRESENTADO">
      <formula>NOT(ISERROR(SEARCH("NÃO APRESENTADO",AI20)))</formula>
    </cfRule>
  </conditionalFormatting>
  <conditionalFormatting sqref="AI25:BL25">
    <cfRule type="cellIs" dxfId="173" priority="127" operator="greaterThan">
      <formula>0.3</formula>
    </cfRule>
  </conditionalFormatting>
  <conditionalFormatting sqref="AI21 AL21 AO21 AU21 BA21 AR21 AX21 BD21 BG21 BJ21">
    <cfRule type="containsText" dxfId="172" priority="117" stopIfTrue="1" operator="containsText" text="EM ANÁLISE NO MT">
      <formula>NOT(ISERROR(SEARCH("EM ANÁLISE NO MT",AI21)))</formula>
    </cfRule>
    <cfRule type="containsText" dxfId="171" priority="118" stopIfTrue="1" operator="containsText" text="EM ANÁLISE NA ANTT">
      <formula>NOT(ISERROR(SEARCH("EM ANÁLISE NA ANTT",AI21)))</formula>
    </cfRule>
    <cfRule type="containsText" dxfId="170" priority="119" stopIfTrue="1" operator="containsText" text="PUBLICADO">
      <formula>NOT(ISERROR(SEARCH("PUBLICADO",AI21)))</formula>
    </cfRule>
    <cfRule type="containsText" dxfId="169" priority="120" stopIfTrue="1" operator="containsText" text="NÃO SE APLICA">
      <formula>NOT(ISERROR(SEARCH("NÃO SE APLICA",AI21)))</formula>
    </cfRule>
    <cfRule type="containsText" dxfId="168" priority="121" stopIfTrue="1" operator="containsText" text="AGUARDANDO ÓRGÃO AMBIENTAL">
      <formula>NOT(ISERROR(SEARCH("AGUARDANDO ÓRGÃO AMBIENTAL",AI21)))</formula>
    </cfRule>
    <cfRule type="containsText" dxfId="167" priority="122" operator="containsText" text="CONCLUÍDO">
      <formula>NOT(ISERROR(SEARCH("CONCLUÍDO",AI21)))</formula>
    </cfRule>
    <cfRule type="containsText" dxfId="166" priority="123" stopIfTrue="1" operator="containsText" text="EM ELABORAÇÃO">
      <formula>NOT(ISERROR(SEARCH("EM ELABORAÇÃO",AI21)))</formula>
    </cfRule>
    <cfRule type="containsText" dxfId="165" priority="124" stopIfTrue="1" operator="containsText" text="NÃO REAPRESENTADO APÓS OBJEÇÃO">
      <formula>NOT(ISERROR(SEARCH("NÃO REAPRESENTADO APÓS OBJEÇÃO",AI21)))</formula>
    </cfRule>
    <cfRule type="containsText" dxfId="164" priority="125" stopIfTrue="1" operator="containsText" text="EM ANÁLISE">
      <formula>NOT(ISERROR(SEARCH("EM ANÁLISE",AI21)))</formula>
    </cfRule>
    <cfRule type="containsText" dxfId="163" priority="126" stopIfTrue="1" operator="containsText" text="APROVADO">
      <formula>NOT(ISERROR(SEARCH("APROVADO",AI21)))</formula>
    </cfRule>
  </conditionalFormatting>
  <conditionalFormatting sqref="AI21 AL21 AO21 AU21 BA21 AR21 AX21 BD21 BG21 BJ21">
    <cfRule type="containsText" dxfId="162" priority="116" stopIfTrue="1" operator="containsText" text="LICENCIADA">
      <formula>NOT(ISERROR(SEARCH("LICENCIADA",AI21)))</formula>
    </cfRule>
  </conditionalFormatting>
  <conditionalFormatting sqref="AI21 AL21 AO21 AU21 BA21 AR21 AX21 BD21 BG21 BJ21">
    <cfRule type="containsText" dxfId="161" priority="115" stopIfTrue="1" operator="containsText" text="NÃO APRESENTADO">
      <formula>NOT(ISERROR(SEARCH("NÃO APRESENTADO",AI21)))</formula>
    </cfRule>
  </conditionalFormatting>
  <conditionalFormatting sqref="AE20:AE21 AG20:AG21 AE24:AE25 AG24:AG25">
    <cfRule type="containsText" dxfId="160" priority="190" stopIfTrue="1" operator="containsText" text="EM ANÁLISE NO MT">
      <formula>NOT(ISERROR(SEARCH("EM ANÁLISE NO MT",AE20)))</formula>
    </cfRule>
    <cfRule type="containsText" dxfId="159" priority="191" stopIfTrue="1" operator="containsText" text="EM ANÁLISE NA ANTT">
      <formula>NOT(ISERROR(SEARCH("EM ANÁLISE NA ANTT",AE20)))</formula>
    </cfRule>
    <cfRule type="containsText" dxfId="158" priority="192" stopIfTrue="1" operator="containsText" text="PUBLICADO">
      <formula>NOT(ISERROR(SEARCH("PUBLICADO",AE20)))</formula>
    </cfRule>
    <cfRule type="containsText" dxfId="157" priority="193" stopIfTrue="1" operator="containsText" text="NÃO SE APLICA">
      <formula>NOT(ISERROR(SEARCH("NÃO SE APLICA",AE20)))</formula>
    </cfRule>
    <cfRule type="containsText" dxfId="156" priority="194" stopIfTrue="1" operator="containsText" text="AGUARDANDO ÓRGÃO AMBIENTAL">
      <formula>NOT(ISERROR(SEARCH("AGUARDANDO ÓRGÃO AMBIENTAL",AE20)))</formula>
    </cfRule>
    <cfRule type="containsText" dxfId="155" priority="195" operator="containsText" text="CONCLUÍDO">
      <formula>NOT(ISERROR(SEARCH("CONCLUÍDO",AE20)))</formula>
    </cfRule>
    <cfRule type="containsText" dxfId="154" priority="196" stopIfTrue="1" operator="containsText" text="EM ELABORAÇÃO">
      <formula>NOT(ISERROR(SEARCH("EM ELABORAÇÃO",AE20)))</formula>
    </cfRule>
    <cfRule type="containsText" dxfId="153" priority="197" stopIfTrue="1" operator="containsText" text="NÃO REAPRESENTADO APÓS OBJEÇÃO">
      <formula>NOT(ISERROR(SEARCH("NÃO REAPRESENTADO APÓS OBJEÇÃO",AE20)))</formula>
    </cfRule>
    <cfRule type="containsText" dxfId="152" priority="198" stopIfTrue="1" operator="containsText" text="EM ANÁLISE">
      <formula>NOT(ISERROR(SEARCH("EM ANÁLISE",AE20)))</formula>
    </cfRule>
    <cfRule type="containsText" dxfId="151" priority="199" stopIfTrue="1" operator="containsText" text="APROVADO">
      <formula>NOT(ISERROR(SEARCH("APROVADO",AE20)))</formula>
    </cfRule>
  </conditionalFormatting>
  <conditionalFormatting sqref="AE20:AE21 AG20:AG21 AE24:AE25 AG24:AG25">
    <cfRule type="containsText" dxfId="150" priority="189" stopIfTrue="1" operator="containsText" text="LICENCIADA">
      <formula>NOT(ISERROR(SEARCH("LICENCIADA",AE20)))</formula>
    </cfRule>
  </conditionalFormatting>
  <conditionalFormatting sqref="AE20:AE21 AG20:AG21 AE24:AE25 AG24:AG25">
    <cfRule type="containsText" dxfId="149" priority="188" stopIfTrue="1" operator="containsText" text="NÃO APRESENTADO">
      <formula>NOT(ISERROR(SEARCH("NÃO APRESENTADO",AE20)))</formula>
    </cfRule>
  </conditionalFormatting>
  <conditionalFormatting sqref="AD21">
    <cfRule type="containsText" dxfId="148" priority="178" stopIfTrue="1" operator="containsText" text="EM ANÁLISE NO MT">
      <formula>NOT(ISERROR(SEARCH("EM ANÁLISE NO MT",AD21)))</formula>
    </cfRule>
    <cfRule type="containsText" dxfId="147" priority="179" stopIfTrue="1" operator="containsText" text="EM ANÁLISE NA ANTT">
      <formula>NOT(ISERROR(SEARCH("EM ANÁLISE NA ANTT",AD21)))</formula>
    </cfRule>
    <cfRule type="containsText" dxfId="146" priority="180" stopIfTrue="1" operator="containsText" text="PUBLICADO">
      <formula>NOT(ISERROR(SEARCH("PUBLICADO",AD21)))</formula>
    </cfRule>
    <cfRule type="containsText" dxfId="145" priority="181" stopIfTrue="1" operator="containsText" text="NÃO SE APLICA">
      <formula>NOT(ISERROR(SEARCH("NÃO SE APLICA",AD21)))</formula>
    </cfRule>
    <cfRule type="containsText" dxfId="144" priority="182" stopIfTrue="1" operator="containsText" text="AGUARDANDO ÓRGÃO AMBIENTAL">
      <formula>NOT(ISERROR(SEARCH("AGUARDANDO ÓRGÃO AMBIENTAL",AD21)))</formula>
    </cfRule>
    <cfRule type="containsText" dxfId="143" priority="183" operator="containsText" text="CONCLUÍDO">
      <formula>NOT(ISERROR(SEARCH("CONCLUÍDO",AD21)))</formula>
    </cfRule>
    <cfRule type="containsText" dxfId="142" priority="184" stopIfTrue="1" operator="containsText" text="EM ELABORAÇÃO">
      <formula>NOT(ISERROR(SEARCH("EM ELABORAÇÃO",AD21)))</formula>
    </cfRule>
    <cfRule type="containsText" dxfId="141" priority="185" stopIfTrue="1" operator="containsText" text="NÃO REAPRESENTADO APÓS OBJEÇÃO">
      <formula>NOT(ISERROR(SEARCH("NÃO REAPRESENTADO APÓS OBJEÇÃO",AD21)))</formula>
    </cfRule>
    <cfRule type="containsText" dxfId="140" priority="186" stopIfTrue="1" operator="containsText" text="EM ANÁLISE">
      <formula>NOT(ISERROR(SEARCH("EM ANÁLISE",AD21)))</formula>
    </cfRule>
    <cfRule type="containsText" dxfId="139" priority="187" stopIfTrue="1" operator="containsText" text="APROVADO">
      <formula>NOT(ISERROR(SEARCH("APROVADO",AD21)))</formula>
    </cfRule>
  </conditionalFormatting>
  <conditionalFormatting sqref="AD21">
    <cfRule type="containsText" dxfId="138" priority="177" stopIfTrue="1" operator="containsText" text="LICENCIADA">
      <formula>NOT(ISERROR(SEARCH("LICENCIADA",AD21)))</formula>
    </cfRule>
  </conditionalFormatting>
  <conditionalFormatting sqref="AD21">
    <cfRule type="containsText" dxfId="137" priority="176" stopIfTrue="1" operator="containsText" text="NÃO APRESENTADO">
      <formula>NOT(ISERROR(SEARCH("NÃO APRESENTADO",AD21)))</formula>
    </cfRule>
  </conditionalFormatting>
  <conditionalFormatting sqref="AH21">
    <cfRule type="containsText" dxfId="136" priority="166" stopIfTrue="1" operator="containsText" text="EM ANÁLISE NO MT">
      <formula>NOT(ISERROR(SEARCH("EM ANÁLISE NO MT",AH21)))</formula>
    </cfRule>
    <cfRule type="containsText" dxfId="135" priority="167" stopIfTrue="1" operator="containsText" text="EM ANÁLISE NA ANTT">
      <formula>NOT(ISERROR(SEARCH("EM ANÁLISE NA ANTT",AH21)))</formula>
    </cfRule>
    <cfRule type="containsText" dxfId="134" priority="168" stopIfTrue="1" operator="containsText" text="PUBLICADO">
      <formula>NOT(ISERROR(SEARCH("PUBLICADO",AH21)))</formula>
    </cfRule>
    <cfRule type="containsText" dxfId="133" priority="169" stopIfTrue="1" operator="containsText" text="NÃO SE APLICA">
      <formula>NOT(ISERROR(SEARCH("NÃO SE APLICA",AH21)))</formula>
    </cfRule>
    <cfRule type="containsText" dxfId="132" priority="170" stopIfTrue="1" operator="containsText" text="AGUARDANDO ÓRGÃO AMBIENTAL">
      <formula>NOT(ISERROR(SEARCH("AGUARDANDO ÓRGÃO AMBIENTAL",AH21)))</formula>
    </cfRule>
    <cfRule type="containsText" dxfId="131" priority="171" operator="containsText" text="CONCLUÍDO">
      <formula>NOT(ISERROR(SEARCH("CONCLUÍDO",AH21)))</formula>
    </cfRule>
    <cfRule type="containsText" dxfId="130" priority="172" stopIfTrue="1" operator="containsText" text="EM ELABORAÇÃO">
      <formula>NOT(ISERROR(SEARCH("EM ELABORAÇÃO",AH21)))</formula>
    </cfRule>
    <cfRule type="containsText" dxfId="129" priority="173" stopIfTrue="1" operator="containsText" text="NÃO REAPRESENTADO APÓS OBJEÇÃO">
      <formula>NOT(ISERROR(SEARCH("NÃO REAPRESENTADO APÓS OBJEÇÃO",AH21)))</formula>
    </cfRule>
    <cfRule type="containsText" dxfId="128" priority="174" stopIfTrue="1" operator="containsText" text="EM ANÁLISE">
      <formula>NOT(ISERROR(SEARCH("EM ANÁLISE",AH21)))</formula>
    </cfRule>
    <cfRule type="containsText" dxfId="127" priority="175" stopIfTrue="1" operator="containsText" text="APROVADO">
      <formula>NOT(ISERROR(SEARCH("APROVADO",AH21)))</formula>
    </cfRule>
  </conditionalFormatting>
  <conditionalFormatting sqref="AH21">
    <cfRule type="containsText" dxfId="126" priority="165" stopIfTrue="1" operator="containsText" text="LICENCIADA">
      <formula>NOT(ISERROR(SEARCH("LICENCIADA",AH21)))</formula>
    </cfRule>
  </conditionalFormatting>
  <conditionalFormatting sqref="AH21">
    <cfRule type="containsText" dxfId="125" priority="164" stopIfTrue="1" operator="containsText" text="NÃO APRESENTADO">
      <formula>NOT(ISERROR(SEARCH("NÃO APRESENTADO",AH21)))</formula>
    </cfRule>
  </conditionalFormatting>
  <conditionalFormatting sqref="AH20">
    <cfRule type="containsText" dxfId="124" priority="154" stopIfTrue="1" operator="containsText" text="EM ANÁLISE NO MT">
      <formula>NOT(ISERROR(SEARCH("EM ANÁLISE NO MT",AH20)))</formula>
    </cfRule>
    <cfRule type="containsText" dxfId="123" priority="155" stopIfTrue="1" operator="containsText" text="EM ANÁLISE NA ANTT">
      <formula>NOT(ISERROR(SEARCH("EM ANÁLISE NA ANTT",AH20)))</formula>
    </cfRule>
    <cfRule type="containsText" dxfId="122" priority="156" stopIfTrue="1" operator="containsText" text="PUBLICADO">
      <formula>NOT(ISERROR(SEARCH("PUBLICADO",AH20)))</formula>
    </cfRule>
    <cfRule type="containsText" dxfId="121" priority="157" stopIfTrue="1" operator="containsText" text="NÃO SE APLICA">
      <formula>NOT(ISERROR(SEARCH("NÃO SE APLICA",AH20)))</formula>
    </cfRule>
    <cfRule type="containsText" dxfId="120" priority="158" stopIfTrue="1" operator="containsText" text="AGUARDANDO ÓRGÃO AMBIENTAL">
      <formula>NOT(ISERROR(SEARCH("AGUARDANDO ÓRGÃO AMBIENTAL",AH20)))</formula>
    </cfRule>
    <cfRule type="containsText" dxfId="119" priority="159" operator="containsText" text="CONCLUÍDO">
      <formula>NOT(ISERROR(SEARCH("CONCLUÍDO",AH20)))</formula>
    </cfRule>
    <cfRule type="containsText" dxfId="118" priority="160" stopIfTrue="1" operator="containsText" text="EM ELABORAÇÃO">
      <formula>NOT(ISERROR(SEARCH("EM ELABORAÇÃO",AH20)))</formula>
    </cfRule>
    <cfRule type="containsText" dxfId="117" priority="161" stopIfTrue="1" operator="containsText" text="NÃO REAPRESENTADO APÓS OBJEÇÃO">
      <formula>NOT(ISERROR(SEARCH("NÃO REAPRESENTADO APÓS OBJEÇÃO",AH20)))</formula>
    </cfRule>
    <cfRule type="containsText" dxfId="116" priority="162" stopIfTrue="1" operator="containsText" text="EM ANÁLISE">
      <formula>NOT(ISERROR(SEARCH("EM ANÁLISE",AH20)))</formula>
    </cfRule>
    <cfRule type="containsText" dxfId="115" priority="163" stopIfTrue="1" operator="containsText" text="APROVADO">
      <formula>NOT(ISERROR(SEARCH("APROVADO",AH20)))</formula>
    </cfRule>
  </conditionalFormatting>
  <conditionalFormatting sqref="AH20">
    <cfRule type="containsText" dxfId="114" priority="153" stopIfTrue="1" operator="containsText" text="LICENCIADA">
      <formula>NOT(ISERROR(SEARCH("LICENCIADA",AH20)))</formula>
    </cfRule>
  </conditionalFormatting>
  <conditionalFormatting sqref="AH20">
    <cfRule type="containsText" dxfId="113" priority="152" stopIfTrue="1" operator="containsText" text="NÃO APRESENTADO">
      <formula>NOT(ISERROR(SEARCH("NÃO APRESENTADO",AH20)))</formula>
    </cfRule>
  </conditionalFormatting>
  <conditionalFormatting sqref="BM20">
    <cfRule type="containsText" dxfId="112" priority="105" stopIfTrue="1" operator="containsText" text="EM ANÁLISE NO MT">
      <formula>NOT(ISERROR(SEARCH("EM ANÁLISE NO MT",BM20)))</formula>
    </cfRule>
    <cfRule type="containsText" dxfId="111" priority="106" stopIfTrue="1" operator="containsText" text="EM ANÁLISE NA ANTT">
      <formula>NOT(ISERROR(SEARCH("EM ANÁLISE NA ANTT",BM20)))</formula>
    </cfRule>
    <cfRule type="containsText" dxfId="110" priority="107" stopIfTrue="1" operator="containsText" text="PUBLICADO">
      <formula>NOT(ISERROR(SEARCH("PUBLICADO",BM20)))</formula>
    </cfRule>
    <cfRule type="containsText" dxfId="109" priority="108" stopIfTrue="1" operator="containsText" text="NÃO SE APLICA">
      <formula>NOT(ISERROR(SEARCH("NÃO SE APLICA",BM20)))</formula>
    </cfRule>
    <cfRule type="containsText" dxfId="108" priority="109" stopIfTrue="1" operator="containsText" text="AGUARDANDO ÓRGÃO AMBIENTAL">
      <formula>NOT(ISERROR(SEARCH("AGUARDANDO ÓRGÃO AMBIENTAL",BM20)))</formula>
    </cfRule>
    <cfRule type="containsText" dxfId="107" priority="110" operator="containsText" text="CONCLUÍDO">
      <formula>NOT(ISERROR(SEARCH("CONCLUÍDO",BM20)))</formula>
    </cfRule>
    <cfRule type="containsText" dxfId="106" priority="111" stopIfTrue="1" operator="containsText" text="EM ELABORAÇÃO">
      <formula>NOT(ISERROR(SEARCH("EM ELABORAÇÃO",BM20)))</formula>
    </cfRule>
    <cfRule type="containsText" dxfId="105" priority="112" stopIfTrue="1" operator="containsText" text="NÃO REAPRESENTADO APÓS OBJEÇÃO">
      <formula>NOT(ISERROR(SEARCH("NÃO REAPRESENTADO APÓS OBJEÇÃO",BM20)))</formula>
    </cfRule>
    <cfRule type="containsText" dxfId="104" priority="113" stopIfTrue="1" operator="containsText" text="EM ANÁLISE">
      <formula>NOT(ISERROR(SEARCH("EM ANÁLISE",BM20)))</formula>
    </cfRule>
    <cfRule type="containsText" dxfId="103" priority="114" stopIfTrue="1" operator="containsText" text="APROVADO">
      <formula>NOT(ISERROR(SEARCH("APROVADO",BM20)))</formula>
    </cfRule>
  </conditionalFormatting>
  <conditionalFormatting sqref="BM20">
    <cfRule type="containsText" dxfId="102" priority="104" stopIfTrue="1" operator="containsText" text="LICENCIADA">
      <formula>NOT(ISERROR(SEARCH("LICENCIADA",BM20)))</formula>
    </cfRule>
  </conditionalFormatting>
  <conditionalFormatting sqref="BM20">
    <cfRule type="containsText" dxfId="101" priority="103" stopIfTrue="1" operator="containsText" text="NÃO APRESENTADO">
      <formula>NOT(ISERROR(SEARCH("NÃO APRESENTADO",BM20)))</formula>
    </cfRule>
  </conditionalFormatting>
  <conditionalFormatting sqref="BM20">
    <cfRule type="containsText" dxfId="100" priority="93" stopIfTrue="1" operator="containsText" text="EM ANÁLISE NO MT">
      <formula>NOT(ISERROR(SEARCH("EM ANÁLISE NO MT",BM20)))</formula>
    </cfRule>
    <cfRule type="containsText" dxfId="99" priority="94" stopIfTrue="1" operator="containsText" text="EM ANÁLISE NA ANTT">
      <formula>NOT(ISERROR(SEARCH("EM ANÁLISE NA ANTT",BM20)))</formula>
    </cfRule>
    <cfRule type="containsText" dxfId="98" priority="95" stopIfTrue="1" operator="containsText" text="PUBLICADO">
      <formula>NOT(ISERROR(SEARCH("PUBLICADO",BM20)))</formula>
    </cfRule>
    <cfRule type="containsText" dxfId="97" priority="96" stopIfTrue="1" operator="containsText" text="NÃO SE APLICA">
      <formula>NOT(ISERROR(SEARCH("NÃO SE APLICA",BM20)))</formula>
    </cfRule>
    <cfRule type="containsText" dxfId="96" priority="97" stopIfTrue="1" operator="containsText" text="AGUARDANDO ÓRGÃO AMBIENTAL">
      <formula>NOT(ISERROR(SEARCH("AGUARDANDO ÓRGÃO AMBIENTAL",BM20)))</formula>
    </cfRule>
    <cfRule type="containsText" dxfId="95" priority="98" operator="containsText" text="CONCLUÍDO">
      <formula>NOT(ISERROR(SEARCH("CONCLUÍDO",BM20)))</formula>
    </cfRule>
    <cfRule type="containsText" dxfId="94" priority="99" stopIfTrue="1" operator="containsText" text="EM ELABORAÇÃO">
      <formula>NOT(ISERROR(SEARCH("EM ELABORAÇÃO",BM20)))</formula>
    </cfRule>
    <cfRule type="containsText" dxfId="93" priority="100" stopIfTrue="1" operator="containsText" text="NÃO REAPRESENTADO APÓS OBJEÇÃO">
      <formula>NOT(ISERROR(SEARCH("NÃO REAPRESENTADO APÓS OBJEÇÃO",BM20)))</formula>
    </cfRule>
    <cfRule type="containsText" dxfId="92" priority="101" stopIfTrue="1" operator="containsText" text="EM ANÁLISE">
      <formula>NOT(ISERROR(SEARCH("EM ANÁLISE",BM20)))</formula>
    </cfRule>
    <cfRule type="containsText" dxfId="91" priority="102" stopIfTrue="1" operator="containsText" text="APROVADO">
      <formula>NOT(ISERROR(SEARCH("APROVADO",BM20)))</formula>
    </cfRule>
  </conditionalFormatting>
  <conditionalFormatting sqref="BM20">
    <cfRule type="containsText" dxfId="90" priority="92" stopIfTrue="1" operator="containsText" text="LICENCIADA">
      <formula>NOT(ISERROR(SEARCH("LICENCIADA",BM20)))</formula>
    </cfRule>
  </conditionalFormatting>
  <conditionalFormatting sqref="BM20">
    <cfRule type="containsText" dxfId="89" priority="91" stopIfTrue="1" operator="containsText" text="NÃO APRESENTADO">
      <formula>NOT(ISERROR(SEARCH("NÃO APRESENTADO",BM20)))</formula>
    </cfRule>
  </conditionalFormatting>
  <conditionalFormatting sqref="BP20">
    <cfRule type="containsText" dxfId="88" priority="81" stopIfTrue="1" operator="containsText" text="EM ANÁLISE NO MT">
      <formula>NOT(ISERROR(SEARCH("EM ANÁLISE NO MT",BP20)))</formula>
    </cfRule>
    <cfRule type="containsText" dxfId="87" priority="82" stopIfTrue="1" operator="containsText" text="EM ANÁLISE NA ANTT">
      <formula>NOT(ISERROR(SEARCH("EM ANÁLISE NA ANTT",BP20)))</formula>
    </cfRule>
    <cfRule type="containsText" dxfId="86" priority="83" stopIfTrue="1" operator="containsText" text="PUBLICADO">
      <formula>NOT(ISERROR(SEARCH("PUBLICADO",BP20)))</formula>
    </cfRule>
    <cfRule type="containsText" dxfId="85" priority="84" stopIfTrue="1" operator="containsText" text="NÃO SE APLICA">
      <formula>NOT(ISERROR(SEARCH("NÃO SE APLICA",BP20)))</formula>
    </cfRule>
    <cfRule type="containsText" dxfId="84" priority="85" stopIfTrue="1" operator="containsText" text="AGUARDANDO ÓRGÃO AMBIENTAL">
      <formula>NOT(ISERROR(SEARCH("AGUARDANDO ÓRGÃO AMBIENTAL",BP20)))</formula>
    </cfRule>
    <cfRule type="containsText" dxfId="83" priority="86" operator="containsText" text="CONCLUÍDO">
      <formula>NOT(ISERROR(SEARCH("CONCLUÍDO",BP20)))</formula>
    </cfRule>
    <cfRule type="containsText" dxfId="82" priority="87" stopIfTrue="1" operator="containsText" text="EM ELABORAÇÃO">
      <formula>NOT(ISERROR(SEARCH("EM ELABORAÇÃO",BP20)))</formula>
    </cfRule>
    <cfRule type="containsText" dxfId="81" priority="88" stopIfTrue="1" operator="containsText" text="NÃO REAPRESENTADO APÓS OBJEÇÃO">
      <formula>NOT(ISERROR(SEARCH("NÃO REAPRESENTADO APÓS OBJEÇÃO",BP20)))</formula>
    </cfRule>
    <cfRule type="containsText" dxfId="80" priority="89" stopIfTrue="1" operator="containsText" text="EM ANÁLISE">
      <formula>NOT(ISERROR(SEARCH("EM ANÁLISE",BP20)))</formula>
    </cfRule>
    <cfRule type="containsText" dxfId="79" priority="90" stopIfTrue="1" operator="containsText" text="APROVADO">
      <formula>NOT(ISERROR(SEARCH("APROVADO",BP20)))</formula>
    </cfRule>
  </conditionalFormatting>
  <conditionalFormatting sqref="BP20">
    <cfRule type="containsText" dxfId="78" priority="80" stopIfTrue="1" operator="containsText" text="LICENCIADA">
      <formula>NOT(ISERROR(SEARCH("LICENCIADA",BP20)))</formula>
    </cfRule>
  </conditionalFormatting>
  <conditionalFormatting sqref="BP20">
    <cfRule type="containsText" dxfId="77" priority="79" stopIfTrue="1" operator="containsText" text="NÃO APRESENTADO">
      <formula>NOT(ISERROR(SEARCH("NÃO APRESENTADO",BP20)))</formula>
    </cfRule>
  </conditionalFormatting>
  <conditionalFormatting sqref="BP20">
    <cfRule type="containsText" dxfId="76" priority="69" stopIfTrue="1" operator="containsText" text="EM ANÁLISE NO MT">
      <formula>NOT(ISERROR(SEARCH("EM ANÁLISE NO MT",BP20)))</formula>
    </cfRule>
    <cfRule type="containsText" dxfId="75" priority="70" stopIfTrue="1" operator="containsText" text="EM ANÁLISE NA ANTT">
      <formula>NOT(ISERROR(SEARCH("EM ANÁLISE NA ANTT",BP20)))</formula>
    </cfRule>
    <cfRule type="containsText" dxfId="74" priority="71" stopIfTrue="1" operator="containsText" text="PUBLICADO">
      <formula>NOT(ISERROR(SEARCH("PUBLICADO",BP20)))</formula>
    </cfRule>
    <cfRule type="containsText" dxfId="73" priority="72" stopIfTrue="1" operator="containsText" text="NÃO SE APLICA">
      <formula>NOT(ISERROR(SEARCH("NÃO SE APLICA",BP20)))</formula>
    </cfRule>
    <cfRule type="containsText" dxfId="72" priority="73" stopIfTrue="1" operator="containsText" text="AGUARDANDO ÓRGÃO AMBIENTAL">
      <formula>NOT(ISERROR(SEARCH("AGUARDANDO ÓRGÃO AMBIENTAL",BP20)))</formula>
    </cfRule>
    <cfRule type="containsText" dxfId="71" priority="74" operator="containsText" text="CONCLUÍDO">
      <formula>NOT(ISERROR(SEARCH("CONCLUÍDO",BP20)))</formula>
    </cfRule>
    <cfRule type="containsText" dxfId="70" priority="75" stopIfTrue="1" operator="containsText" text="EM ELABORAÇÃO">
      <formula>NOT(ISERROR(SEARCH("EM ELABORAÇÃO",BP20)))</formula>
    </cfRule>
    <cfRule type="containsText" dxfId="69" priority="76" stopIfTrue="1" operator="containsText" text="NÃO REAPRESENTADO APÓS OBJEÇÃO">
      <formula>NOT(ISERROR(SEARCH("NÃO REAPRESENTADO APÓS OBJEÇÃO",BP20)))</formula>
    </cfRule>
    <cfRule type="containsText" dxfId="68" priority="77" stopIfTrue="1" operator="containsText" text="EM ANÁLISE">
      <formula>NOT(ISERROR(SEARCH("EM ANÁLISE",BP20)))</formula>
    </cfRule>
    <cfRule type="containsText" dxfId="67" priority="78" stopIfTrue="1" operator="containsText" text="APROVADO">
      <formula>NOT(ISERROR(SEARCH("APROVADO",BP20)))</formula>
    </cfRule>
  </conditionalFormatting>
  <conditionalFormatting sqref="BP20">
    <cfRule type="containsText" dxfId="66" priority="68" stopIfTrue="1" operator="containsText" text="LICENCIADA">
      <formula>NOT(ISERROR(SEARCH("LICENCIADA",BP20)))</formula>
    </cfRule>
  </conditionalFormatting>
  <conditionalFormatting sqref="BP20">
    <cfRule type="containsText" dxfId="65" priority="67" stopIfTrue="1" operator="containsText" text="NÃO APRESENTADO">
      <formula>NOT(ISERROR(SEARCH("NÃO APRESENTADO",BP20)))</formula>
    </cfRule>
  </conditionalFormatting>
  <conditionalFormatting sqref="BS20">
    <cfRule type="containsText" dxfId="64" priority="57" stopIfTrue="1" operator="containsText" text="EM ANÁLISE NO MT">
      <formula>NOT(ISERROR(SEARCH("EM ANÁLISE NO MT",BS20)))</formula>
    </cfRule>
    <cfRule type="containsText" dxfId="63" priority="58" stopIfTrue="1" operator="containsText" text="EM ANÁLISE NA ANTT">
      <formula>NOT(ISERROR(SEARCH("EM ANÁLISE NA ANTT",BS20)))</formula>
    </cfRule>
    <cfRule type="containsText" dxfId="62" priority="59" stopIfTrue="1" operator="containsText" text="PUBLICADO">
      <formula>NOT(ISERROR(SEARCH("PUBLICADO",BS20)))</formula>
    </cfRule>
    <cfRule type="containsText" dxfId="61" priority="60" stopIfTrue="1" operator="containsText" text="NÃO SE APLICA">
      <formula>NOT(ISERROR(SEARCH("NÃO SE APLICA",BS20)))</formula>
    </cfRule>
    <cfRule type="containsText" dxfId="60" priority="61" stopIfTrue="1" operator="containsText" text="AGUARDANDO ÓRGÃO AMBIENTAL">
      <formula>NOT(ISERROR(SEARCH("AGUARDANDO ÓRGÃO AMBIENTAL",BS20)))</formula>
    </cfRule>
    <cfRule type="containsText" dxfId="59" priority="62" operator="containsText" text="CONCLUÍDO">
      <formula>NOT(ISERROR(SEARCH("CONCLUÍDO",BS20)))</formula>
    </cfRule>
    <cfRule type="containsText" dxfId="58" priority="63" stopIfTrue="1" operator="containsText" text="EM ELABORAÇÃO">
      <formula>NOT(ISERROR(SEARCH("EM ELABORAÇÃO",BS20)))</formula>
    </cfRule>
    <cfRule type="containsText" dxfId="57" priority="64" stopIfTrue="1" operator="containsText" text="NÃO REAPRESENTADO APÓS OBJEÇÃO">
      <formula>NOT(ISERROR(SEARCH("NÃO REAPRESENTADO APÓS OBJEÇÃO",BS20)))</formula>
    </cfRule>
    <cfRule type="containsText" dxfId="56" priority="65" stopIfTrue="1" operator="containsText" text="EM ANÁLISE">
      <formula>NOT(ISERROR(SEARCH("EM ANÁLISE",BS20)))</formula>
    </cfRule>
    <cfRule type="containsText" dxfId="55" priority="66" stopIfTrue="1" operator="containsText" text="APROVADO">
      <formula>NOT(ISERROR(SEARCH("APROVADO",BS20)))</formula>
    </cfRule>
  </conditionalFormatting>
  <conditionalFormatting sqref="BS20">
    <cfRule type="containsText" dxfId="54" priority="56" stopIfTrue="1" operator="containsText" text="LICENCIADA">
      <formula>NOT(ISERROR(SEARCH("LICENCIADA",BS20)))</formula>
    </cfRule>
  </conditionalFormatting>
  <conditionalFormatting sqref="BS20">
    <cfRule type="containsText" dxfId="53" priority="55" stopIfTrue="1" operator="containsText" text="NÃO APRESENTADO">
      <formula>NOT(ISERROR(SEARCH("NÃO APRESENTADO",BS20)))</formula>
    </cfRule>
  </conditionalFormatting>
  <conditionalFormatting sqref="BS20">
    <cfRule type="containsText" dxfId="52" priority="45" stopIfTrue="1" operator="containsText" text="EM ANÁLISE NO MT">
      <formula>NOT(ISERROR(SEARCH("EM ANÁLISE NO MT",BS20)))</formula>
    </cfRule>
    <cfRule type="containsText" dxfId="51" priority="46" stopIfTrue="1" operator="containsText" text="EM ANÁLISE NA ANTT">
      <formula>NOT(ISERROR(SEARCH("EM ANÁLISE NA ANTT",BS20)))</formula>
    </cfRule>
    <cfRule type="containsText" dxfId="50" priority="47" stopIfTrue="1" operator="containsText" text="PUBLICADO">
      <formula>NOT(ISERROR(SEARCH("PUBLICADO",BS20)))</formula>
    </cfRule>
    <cfRule type="containsText" dxfId="49" priority="48" stopIfTrue="1" operator="containsText" text="NÃO SE APLICA">
      <formula>NOT(ISERROR(SEARCH("NÃO SE APLICA",BS20)))</formula>
    </cfRule>
    <cfRule type="containsText" dxfId="48" priority="49" stopIfTrue="1" operator="containsText" text="AGUARDANDO ÓRGÃO AMBIENTAL">
      <formula>NOT(ISERROR(SEARCH("AGUARDANDO ÓRGÃO AMBIENTAL",BS20)))</formula>
    </cfRule>
    <cfRule type="containsText" dxfId="47" priority="50" operator="containsText" text="CONCLUÍDO">
      <formula>NOT(ISERROR(SEARCH("CONCLUÍDO",BS20)))</formula>
    </cfRule>
    <cfRule type="containsText" dxfId="46" priority="51" stopIfTrue="1" operator="containsText" text="EM ELABORAÇÃO">
      <formula>NOT(ISERROR(SEARCH("EM ELABORAÇÃO",BS20)))</formula>
    </cfRule>
    <cfRule type="containsText" dxfId="45" priority="52" stopIfTrue="1" operator="containsText" text="NÃO REAPRESENTADO APÓS OBJEÇÃO">
      <formula>NOT(ISERROR(SEARCH("NÃO REAPRESENTADO APÓS OBJEÇÃO",BS20)))</formula>
    </cfRule>
    <cfRule type="containsText" dxfId="44" priority="53" stopIfTrue="1" operator="containsText" text="EM ANÁLISE">
      <formula>NOT(ISERROR(SEARCH("EM ANÁLISE",BS20)))</formula>
    </cfRule>
    <cfRule type="containsText" dxfId="43" priority="54" stopIfTrue="1" operator="containsText" text="APROVADO">
      <formula>NOT(ISERROR(SEARCH("APROVADO",BS20)))</formula>
    </cfRule>
  </conditionalFormatting>
  <conditionalFormatting sqref="BS20">
    <cfRule type="containsText" dxfId="42" priority="44" stopIfTrue="1" operator="containsText" text="LICENCIADA">
      <formula>NOT(ISERROR(SEARCH("LICENCIADA",BS20)))</formula>
    </cfRule>
  </conditionalFormatting>
  <conditionalFormatting sqref="BS20">
    <cfRule type="containsText" dxfId="41" priority="43" stopIfTrue="1" operator="containsText" text="NÃO APRESENTADO">
      <formula>NOT(ISERROR(SEARCH("NÃO APRESENTADO",BS20)))</formula>
    </cfRule>
  </conditionalFormatting>
  <conditionalFormatting sqref="BV20">
    <cfRule type="containsText" dxfId="40" priority="33" stopIfTrue="1" operator="containsText" text="EM ANÁLISE NO MT">
      <formula>NOT(ISERROR(SEARCH("EM ANÁLISE NO MT",BV20)))</formula>
    </cfRule>
    <cfRule type="containsText" dxfId="39" priority="34" stopIfTrue="1" operator="containsText" text="EM ANÁLISE NA ANTT">
      <formula>NOT(ISERROR(SEARCH("EM ANÁLISE NA ANTT",BV20)))</formula>
    </cfRule>
    <cfRule type="containsText" dxfId="38" priority="35" stopIfTrue="1" operator="containsText" text="PUBLICADO">
      <formula>NOT(ISERROR(SEARCH("PUBLICADO",BV20)))</formula>
    </cfRule>
    <cfRule type="containsText" dxfId="37" priority="36" stopIfTrue="1" operator="containsText" text="NÃO SE APLICA">
      <formula>NOT(ISERROR(SEARCH("NÃO SE APLICA",BV20)))</formula>
    </cfRule>
    <cfRule type="containsText" dxfId="36" priority="37" stopIfTrue="1" operator="containsText" text="AGUARDANDO ÓRGÃO AMBIENTAL">
      <formula>NOT(ISERROR(SEARCH("AGUARDANDO ÓRGÃO AMBIENTAL",BV20)))</formula>
    </cfRule>
    <cfRule type="containsText" dxfId="35" priority="38" operator="containsText" text="CONCLUÍDO">
      <formula>NOT(ISERROR(SEARCH("CONCLUÍDO",BV20)))</formula>
    </cfRule>
    <cfRule type="containsText" dxfId="34" priority="39" stopIfTrue="1" operator="containsText" text="EM ELABORAÇÃO">
      <formula>NOT(ISERROR(SEARCH("EM ELABORAÇÃO",BV20)))</formula>
    </cfRule>
    <cfRule type="containsText" dxfId="33" priority="40" stopIfTrue="1" operator="containsText" text="NÃO REAPRESENTADO APÓS OBJEÇÃO">
      <formula>NOT(ISERROR(SEARCH("NÃO REAPRESENTADO APÓS OBJEÇÃO",BV20)))</formula>
    </cfRule>
    <cfRule type="containsText" dxfId="32" priority="41" stopIfTrue="1" operator="containsText" text="EM ANÁLISE">
      <formula>NOT(ISERROR(SEARCH("EM ANÁLISE",BV20)))</formula>
    </cfRule>
    <cfRule type="containsText" dxfId="31" priority="42" stopIfTrue="1" operator="containsText" text="APROVADO">
      <formula>NOT(ISERROR(SEARCH("APROVADO",BV20)))</formula>
    </cfRule>
  </conditionalFormatting>
  <conditionalFormatting sqref="BV20">
    <cfRule type="containsText" dxfId="30" priority="32" stopIfTrue="1" operator="containsText" text="LICENCIADA">
      <formula>NOT(ISERROR(SEARCH("LICENCIADA",BV20)))</formula>
    </cfRule>
  </conditionalFormatting>
  <conditionalFormatting sqref="BV20">
    <cfRule type="containsText" dxfId="29" priority="31" stopIfTrue="1" operator="containsText" text="NÃO APRESENTADO">
      <formula>NOT(ISERROR(SEARCH("NÃO APRESENTADO",BV20)))</formula>
    </cfRule>
  </conditionalFormatting>
  <conditionalFormatting sqref="BV20">
    <cfRule type="containsText" dxfId="28" priority="21" stopIfTrue="1" operator="containsText" text="EM ANÁLISE NO MT">
      <formula>NOT(ISERROR(SEARCH("EM ANÁLISE NO MT",BV20)))</formula>
    </cfRule>
    <cfRule type="containsText" dxfId="27" priority="22" stopIfTrue="1" operator="containsText" text="EM ANÁLISE NA ANTT">
      <formula>NOT(ISERROR(SEARCH("EM ANÁLISE NA ANTT",BV20)))</formula>
    </cfRule>
    <cfRule type="containsText" dxfId="26" priority="23" stopIfTrue="1" operator="containsText" text="PUBLICADO">
      <formula>NOT(ISERROR(SEARCH("PUBLICADO",BV20)))</formula>
    </cfRule>
    <cfRule type="containsText" dxfId="25" priority="24" stopIfTrue="1" operator="containsText" text="NÃO SE APLICA">
      <formula>NOT(ISERROR(SEARCH("NÃO SE APLICA",BV20)))</formula>
    </cfRule>
    <cfRule type="containsText" dxfId="24" priority="25" stopIfTrue="1" operator="containsText" text="AGUARDANDO ÓRGÃO AMBIENTAL">
      <formula>NOT(ISERROR(SEARCH("AGUARDANDO ÓRGÃO AMBIENTAL",BV20)))</formula>
    </cfRule>
    <cfRule type="containsText" dxfId="23" priority="26" operator="containsText" text="CONCLUÍDO">
      <formula>NOT(ISERROR(SEARCH("CONCLUÍDO",BV20)))</formula>
    </cfRule>
    <cfRule type="containsText" dxfId="22" priority="27" stopIfTrue="1" operator="containsText" text="EM ELABORAÇÃO">
      <formula>NOT(ISERROR(SEARCH("EM ELABORAÇÃO",BV20)))</formula>
    </cfRule>
    <cfRule type="containsText" dxfId="21" priority="28" stopIfTrue="1" operator="containsText" text="NÃO REAPRESENTADO APÓS OBJEÇÃO">
      <formula>NOT(ISERROR(SEARCH("NÃO REAPRESENTADO APÓS OBJEÇÃO",BV20)))</formula>
    </cfRule>
    <cfRule type="containsText" dxfId="20" priority="29" stopIfTrue="1" operator="containsText" text="EM ANÁLISE">
      <formula>NOT(ISERROR(SEARCH("EM ANÁLISE",BV20)))</formula>
    </cfRule>
    <cfRule type="containsText" dxfId="19" priority="30" stopIfTrue="1" operator="containsText" text="APROVADO">
      <formula>NOT(ISERROR(SEARCH("APROVADO",BV20)))</formula>
    </cfRule>
  </conditionalFormatting>
  <conditionalFormatting sqref="BV20">
    <cfRule type="containsText" dxfId="18" priority="20" stopIfTrue="1" operator="containsText" text="LICENCIADA">
      <formula>NOT(ISERROR(SEARCH("LICENCIADA",BV20)))</formula>
    </cfRule>
  </conditionalFormatting>
  <conditionalFormatting sqref="BV20">
    <cfRule type="containsText" dxfId="17" priority="19" stopIfTrue="1" operator="containsText" text="NÃO APRESENTADO">
      <formula>NOT(ISERROR(SEARCH("NÃO APRESENTADO",BV20)))</formula>
    </cfRule>
  </conditionalFormatting>
  <conditionalFormatting sqref="BV25:BX25">
    <cfRule type="cellIs" dxfId="16" priority="14" operator="greaterThan">
      <formula>0.3</formula>
    </cfRule>
  </conditionalFormatting>
  <conditionalFormatting sqref="BM25:BO25">
    <cfRule type="cellIs" dxfId="15" priority="17" operator="greaterThan">
      <formula>0.3</formula>
    </cfRule>
  </conditionalFormatting>
  <conditionalFormatting sqref="BP25:BR25">
    <cfRule type="cellIs" dxfId="14" priority="16" operator="greaterThan">
      <formula>0.3</formula>
    </cfRule>
  </conditionalFormatting>
  <conditionalFormatting sqref="BS25:BU25">
    <cfRule type="cellIs" dxfId="13" priority="15" operator="greaterThan">
      <formula>0.3</formula>
    </cfRule>
  </conditionalFormatting>
  <conditionalFormatting sqref="BG33 BJ33">
    <cfRule type="cellIs" dxfId="12" priority="1" operator="greaterThan">
      <formula>0.3</formula>
    </cfRule>
  </conditionalFormatting>
  <conditionalFormatting sqref="BG28 BJ28">
    <cfRule type="containsText" dxfId="11" priority="4" stopIfTrue="1" operator="containsText" text="EM ANÁLISE NO MT">
      <formula>NOT(ISERROR(SEARCH("EM ANÁLISE NO MT",BG28)))</formula>
    </cfRule>
    <cfRule type="containsText" dxfId="10" priority="5" stopIfTrue="1" operator="containsText" text="EM ANÁLISE NA ANTT">
      <formula>NOT(ISERROR(SEARCH("EM ANÁLISE NA ANTT",BG28)))</formula>
    </cfRule>
    <cfRule type="containsText" dxfId="9" priority="6" stopIfTrue="1" operator="containsText" text="PUBLICADO">
      <formula>NOT(ISERROR(SEARCH("PUBLICADO",BG28)))</formula>
    </cfRule>
    <cfRule type="containsText" dxfId="8" priority="7" stopIfTrue="1" operator="containsText" text="NÃO SE APLICA">
      <formula>NOT(ISERROR(SEARCH("NÃO SE APLICA",BG28)))</formula>
    </cfRule>
    <cfRule type="containsText" dxfId="7" priority="8" stopIfTrue="1" operator="containsText" text="AGUARDANDO ÓRGÃO AMBIENTAL">
      <formula>NOT(ISERROR(SEARCH("AGUARDANDO ÓRGÃO AMBIENTAL",BG28)))</formula>
    </cfRule>
    <cfRule type="containsText" dxfId="6" priority="9" operator="containsText" text="CONCLUÍDO">
      <formula>NOT(ISERROR(SEARCH("CONCLUÍDO",BG28)))</formula>
    </cfRule>
    <cfRule type="containsText" dxfId="5" priority="10" stopIfTrue="1" operator="containsText" text="EM ELABORAÇÃO">
      <formula>NOT(ISERROR(SEARCH("EM ELABORAÇÃO",BG28)))</formula>
    </cfRule>
    <cfRule type="containsText" dxfId="4" priority="11" stopIfTrue="1" operator="containsText" text="NÃO REAPRESENTADO APÓS OBJEÇÃO">
      <formula>NOT(ISERROR(SEARCH("NÃO REAPRESENTADO APÓS OBJEÇÃO",BG28)))</formula>
    </cfRule>
    <cfRule type="containsText" dxfId="3" priority="12" stopIfTrue="1" operator="containsText" text="EM ANÁLISE">
      <formula>NOT(ISERROR(SEARCH("EM ANÁLISE",BG28)))</formula>
    </cfRule>
    <cfRule type="containsText" dxfId="2" priority="13" stopIfTrue="1" operator="containsText" text="APROVADO">
      <formula>NOT(ISERROR(SEARCH("APROVADO",BG28)))</formula>
    </cfRule>
  </conditionalFormatting>
  <conditionalFormatting sqref="BG28 BJ28">
    <cfRule type="containsText" dxfId="1" priority="3" stopIfTrue="1" operator="containsText" text="LICENCIADA">
      <formula>NOT(ISERROR(SEARCH("LICENCIADA",BG28)))</formula>
    </cfRule>
  </conditionalFormatting>
  <conditionalFormatting sqref="BG28 BJ28">
    <cfRule type="containsText" dxfId="0" priority="2" stopIfTrue="1" operator="containsText" text="NÃO APRESENTADO">
      <formula>NOT(ISERROR(SEARCH("NÃO APRESENTADO",BG28)))</formula>
    </cfRule>
  </conditionalFormatting>
  <pageMargins left="0.31496062992125984" right="0.19685039370078741" top="0.78740157480314965" bottom="0.78740157480314965" header="0.31496062992125984" footer="0.31496062992125984"/>
  <pageSetup paperSize="8" scale="35" fitToWidth="3" fitToHeight="2" orientation="landscape" horizontalDpi="4294967295" verticalDpi="4294967295" r:id="rId1"/>
  <headerFooter>
    <oddFooter>Página &amp;P de &amp;N</oddFooter>
  </headerFooter>
  <colBreaks count="1" manualBreakCount="1">
    <brk id="52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Concessionária</vt:lpstr>
      <vt:lpstr>Concessionária!Area_de_impressao</vt:lpstr>
      <vt:lpstr>Concessionária!Titulos_de_impressao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Franco - BRVias</dc:creator>
  <cp:lastModifiedBy>Carlos Henrique Aparecido Cardoso</cp:lastModifiedBy>
  <cp:lastPrinted>2018-04-20T18:07:03Z</cp:lastPrinted>
  <dcterms:created xsi:type="dcterms:W3CDTF">2012-04-02T13:28:50Z</dcterms:created>
  <dcterms:modified xsi:type="dcterms:W3CDTF">2019-01-14T15:49:51Z</dcterms:modified>
</cp:coreProperties>
</file>