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71EFF230-0514-4497-97BF-7D4A678BD757}" xr6:coauthVersionLast="41" xr6:coauthVersionMax="43" xr10:uidLastSave="{00000000-0000-0000-0000-000000000000}"/>
  <bookViews>
    <workbookView xWindow="28680" yWindow="-120" windowWidth="29040" windowHeight="15840" activeTab="9" xr2:uid="{00000000-000D-0000-FFFF-FFFF00000000}"/>
  </bookViews>
  <sheets>
    <sheet name="Out_2018" sheetId="4" r:id="rId1"/>
    <sheet name="Nov_2018" sheetId="5" r:id="rId2"/>
    <sheet name="Dez_2018" sheetId="6" r:id="rId3"/>
    <sheet name="Jan_2019" sheetId="7" r:id="rId4"/>
    <sheet name="Fev-2019" sheetId="8" r:id="rId5"/>
    <sheet name="Mar-2019" sheetId="9" r:id="rId6"/>
    <sheet name="Abri-2019" sheetId="10" r:id="rId7"/>
    <sheet name="Maio-2019" sheetId="11" r:id="rId8"/>
    <sheet name="Junho-2019" sheetId="12" r:id="rId9"/>
    <sheet name="Julho-2019" sheetId="1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7" i="13" l="1"/>
  <c r="AD6" i="13" s="1"/>
  <c r="AB8" i="13"/>
  <c r="AB9" i="13"/>
  <c r="AB10" i="13"/>
  <c r="AB11" i="13"/>
  <c r="AD10" i="13" s="1"/>
  <c r="AB12" i="13"/>
  <c r="AB13" i="13"/>
  <c r="AB6" i="13"/>
  <c r="AB6" i="12"/>
  <c r="AB7" i="11"/>
  <c r="AB8" i="11"/>
  <c r="AB9" i="11"/>
  <c r="AB10" i="11"/>
  <c r="AB11" i="11"/>
  <c r="AB12" i="11"/>
  <c r="AB13" i="11"/>
  <c r="AB6" i="11"/>
  <c r="AB7" i="12"/>
  <c r="AB8" i="12"/>
  <c r="AB9" i="12"/>
  <c r="AB10" i="12"/>
  <c r="AB11" i="12"/>
  <c r="AB12" i="12"/>
  <c r="AB13" i="12"/>
  <c r="AD12" i="13"/>
  <c r="G12" i="13"/>
  <c r="G10" i="13"/>
  <c r="AD8" i="13"/>
  <c r="G8" i="13"/>
  <c r="G6" i="13"/>
  <c r="AD8" i="12" l="1"/>
  <c r="AD12" i="12"/>
  <c r="G12" i="12"/>
  <c r="AD10" i="12"/>
  <c r="G10" i="12"/>
  <c r="G8" i="12"/>
  <c r="AD6" i="12"/>
  <c r="G6" i="12"/>
  <c r="AD6" i="11" l="1"/>
  <c r="AD12" i="11"/>
  <c r="G12" i="11"/>
  <c r="AD10" i="11"/>
  <c r="G10" i="11"/>
  <c r="AD8" i="11"/>
  <c r="G8" i="11"/>
  <c r="G6" i="11"/>
  <c r="AB13" i="10" l="1"/>
  <c r="AD12" i="10" s="1"/>
  <c r="AB11" i="10"/>
  <c r="AB9" i="10"/>
  <c r="AD8" i="10" s="1"/>
  <c r="AB7" i="10"/>
  <c r="AD6" i="10" s="1"/>
  <c r="AB12" i="10"/>
  <c r="AB10" i="10"/>
  <c r="AB8" i="10"/>
  <c r="AB6" i="10"/>
  <c r="G12" i="10"/>
  <c r="AD10" i="10"/>
  <c r="G10" i="10"/>
  <c r="G8" i="10"/>
  <c r="G6" i="10"/>
  <c r="AB6" i="9" l="1"/>
  <c r="AB13" i="9"/>
  <c r="AD12" i="9" s="1"/>
  <c r="AB7" i="9"/>
  <c r="AD6" i="9" s="1"/>
  <c r="AB8" i="9"/>
  <c r="AB9" i="9"/>
  <c r="AB10" i="9"/>
  <c r="AB11" i="9"/>
  <c r="AD10" i="9" s="1"/>
  <c r="AB12" i="9"/>
  <c r="G12" i="9"/>
  <c r="G10" i="9"/>
  <c r="AD8" i="9"/>
  <c r="G8" i="9"/>
  <c r="G6" i="9"/>
  <c r="AB13" i="8" l="1"/>
  <c r="AD12" i="8" s="1"/>
  <c r="AB12" i="8"/>
  <c r="AB10" i="8"/>
  <c r="AB8" i="8"/>
  <c r="AB6" i="8"/>
  <c r="G12" i="8"/>
  <c r="AB11" i="8"/>
  <c r="AD10" i="8"/>
  <c r="G10" i="8"/>
  <c r="AB9" i="8"/>
  <c r="AD8" i="8" s="1"/>
  <c r="G8" i="8"/>
  <c r="AB7" i="8"/>
  <c r="AD6" i="8" s="1"/>
  <c r="G6" i="8"/>
  <c r="AB12" i="7" l="1"/>
  <c r="AB11" i="7"/>
  <c r="AD10" i="7" s="1"/>
  <c r="AB10" i="7"/>
  <c r="AB8" i="7"/>
  <c r="AB6" i="7"/>
  <c r="AB13" i="7"/>
  <c r="AD12" i="7" s="1"/>
  <c r="G12" i="7"/>
  <c r="G10" i="7"/>
  <c r="AB9" i="7"/>
  <c r="AD8" i="7"/>
  <c r="G8" i="7"/>
  <c r="AB7" i="7"/>
  <c r="AD6" i="7" s="1"/>
  <c r="G6" i="7"/>
  <c r="AB12" i="6"/>
  <c r="AB10" i="6"/>
  <c r="AB8" i="6"/>
  <c r="AB6" i="6"/>
  <c r="AB12" i="5"/>
  <c r="AB10" i="5"/>
  <c r="AB8" i="5"/>
  <c r="AB7" i="5"/>
  <c r="AB6" i="5"/>
  <c r="AB13" i="6" l="1"/>
  <c r="AD12" i="6"/>
  <c r="G12" i="6"/>
  <c r="AB11" i="6"/>
  <c r="AD10" i="6" s="1"/>
  <c r="G10" i="6"/>
  <c r="AB9" i="6"/>
  <c r="AD8" i="6" s="1"/>
  <c r="G8" i="6"/>
  <c r="AB7" i="6"/>
  <c r="AD6" i="6"/>
  <c r="G6" i="6"/>
  <c r="AB13" i="5"/>
  <c r="AD12" i="5" s="1"/>
  <c r="G12" i="5"/>
  <c r="AB11" i="5"/>
  <c r="AD10" i="5" s="1"/>
  <c r="G10" i="5"/>
  <c r="AB9" i="5"/>
  <c r="AD8" i="5" s="1"/>
  <c r="G8" i="5"/>
  <c r="AD6" i="5"/>
  <c r="G6" i="5"/>
  <c r="AB13" i="4" l="1"/>
  <c r="AD12" i="4" s="1"/>
  <c r="AB11" i="4"/>
  <c r="AD10" i="4" s="1"/>
  <c r="AB9" i="4"/>
  <c r="AD8" i="4" s="1"/>
  <c r="AB7" i="4"/>
  <c r="AD6" i="4" s="1"/>
  <c r="AB6" i="4"/>
</calcChain>
</file>

<file path=xl/sharedStrings.xml><?xml version="1.0" encoding="utf-8"?>
<sst xmlns="http://schemas.openxmlformats.org/spreadsheetml/2006/main" count="743" uniqueCount="54">
  <si>
    <t>km Inicial</t>
  </si>
  <si>
    <t>km Final</t>
  </si>
  <si>
    <t>Cronograma Proposto ou Executado</t>
  </si>
  <si>
    <t>Data de Início (dd/mm/aaaa)</t>
  </si>
  <si>
    <t>Data de Conclusão (dd/mm/aaaa)</t>
  </si>
  <si>
    <t>Duração da obra (dias)</t>
  </si>
  <si>
    <t>Projeto Executivo</t>
  </si>
  <si>
    <t>Linceciamento Ambiental</t>
  </si>
  <si>
    <t>Proposta de Declaração de Ulitidade Pública</t>
  </si>
  <si>
    <t>Situação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</si>
  <si>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</si>
  <si>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</si>
  <si>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</si>
  <si>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</si>
  <si>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</si>
  <si>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</si>
  <si>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</si>
  <si>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</si>
  <si>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</si>
  <si>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</si>
  <si>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</si>
  <si>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</si>
  <si>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km 86,300</t>
  </si>
  <si>
    <t>km 195,500</t>
  </si>
  <si>
    <t>km 196,900</t>
  </si>
  <si>
    <t>km 207,500</t>
  </si>
  <si>
    <t>APROVADO</t>
  </si>
  <si>
    <t>PREVISTO</t>
  </si>
  <si>
    <t>EXECUTADO</t>
  </si>
  <si>
    <t>ANO 23 - 2018 (% DE EXECUÇÃO)</t>
  </si>
  <si>
    <t>ANO 24 - 2019 (% DE EXECUÇÃO)</t>
  </si>
  <si>
    <t>% Previsto / Executado</t>
  </si>
  <si>
    <t>% Acumulado</t>
  </si>
  <si>
    <t>% Previsto e Executado no TAC</t>
  </si>
  <si>
    <t>% total executado</t>
  </si>
  <si>
    <t>Obras Anexo III</t>
  </si>
  <si>
    <t>ANEXO VI - Plano de Ação</t>
  </si>
  <si>
    <t>CONCESSIONÁRIA DA RODOVIA PRESIDENTE DUTRA - NOVADUTRA</t>
  </si>
  <si>
    <t>Atualizado até outubro/2018</t>
  </si>
  <si>
    <t>Implantação de Passarela km 207+500  da BR-116/RJ</t>
  </si>
  <si>
    <t>Implantação de Passarela km 86+300 da BR-116/SP</t>
  </si>
  <si>
    <t>Implantação de Passarela km 195+500 da BR-116/SP</t>
  </si>
  <si>
    <t>Implantação de Passarela km 196+900 da BR-116/SP</t>
  </si>
  <si>
    <t>Em andamento</t>
  </si>
  <si>
    <t>Atualizado até novembro/2018</t>
  </si>
  <si>
    <t>Atualizado até dezembro/2018</t>
  </si>
  <si>
    <t>Atualizado até janeiro/2019</t>
  </si>
  <si>
    <t>Atualizado até fevereiro/2019</t>
  </si>
  <si>
    <t>Atualizado até março/2019</t>
  </si>
  <si>
    <t>Atualizado até Abril/2019</t>
  </si>
  <si>
    <t>Concluída</t>
  </si>
  <si>
    <t>Atualizado até maio/2019</t>
  </si>
  <si>
    <t>Atualizado até junho/2019</t>
  </si>
  <si>
    <t>Atualizado até julho/2019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</si>
</sst>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4">
    <xf numFmtId="0" fontId="0" fillId="0" borderId="0" xfId="0"/>
    <xf numFmtId="1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workbookViewId="0">
      <selection activeCell="L20" sqref="L20"/>
    </sheetView>
  </sheetViews>
  <sheetFormatPr defaultRowHeight="15" x14ac:dyDescent="0.25"/>
  <cols>
    <col min="1" max="1" width="6.7109375" customWidth="1"/>
    <col min="2" max="2" width="20" customWidth="1"/>
    <col min="3" max="4" width="10.7109375" bestFit="1" customWidth="1"/>
    <col min="5" max="10" width="13.7109375" customWidth="1"/>
    <col min="11" max="11" width="11.5703125" bestFit="1" customWidth="1"/>
    <col min="12" max="14" width="10.7109375" customWidth="1"/>
    <col min="27" max="30" width="13.7109375" customWidth="1"/>
  </cols>
  <sheetData>
    <row r="1" spans="1:30" x14ac:dyDescent="0.25">
      <c r="A1" t="s">
        <v>38</v>
      </c>
    </row>
    <row r="2" spans="1:30" x14ac:dyDescent="0.25">
      <c r="A2" s="3" t="s">
        <v>36</v>
      </c>
    </row>
    <row r="3" spans="1:30" x14ac:dyDescent="0.25">
      <c r="A3" t="s">
        <v>37</v>
      </c>
    </row>
    <row r="4" spans="1:30" ht="60" x14ac:dyDescent="0.25">
      <c r="A4" s="23" t="s">
        <v>35</v>
      </c>
      <c r="B4" s="23"/>
      <c r="C4" s="23" t="s">
        <v>0</v>
      </c>
      <c r="D4" s="23" t="s">
        <v>1</v>
      </c>
      <c r="E4" s="23" t="s">
        <v>2</v>
      </c>
      <c r="F4" s="23"/>
      <c r="G4" s="23"/>
      <c r="H4" s="5" t="s">
        <v>6</v>
      </c>
      <c r="I4" s="5" t="s">
        <v>7</v>
      </c>
      <c r="J4" s="5" t="s">
        <v>8</v>
      </c>
      <c r="K4" s="27" t="s">
        <v>31</v>
      </c>
      <c r="L4" s="22" t="s">
        <v>29</v>
      </c>
      <c r="M4" s="22"/>
      <c r="N4" s="22"/>
      <c r="O4" s="22" t="s">
        <v>30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 t="s">
        <v>32</v>
      </c>
      <c r="AB4" s="22"/>
      <c r="AC4" s="22"/>
      <c r="AD4" s="22"/>
    </row>
    <row r="5" spans="1:30" ht="60" x14ac:dyDescent="0.25">
      <c r="A5" s="23"/>
      <c r="B5" s="23"/>
      <c r="C5" s="23"/>
      <c r="D5" s="23"/>
      <c r="E5" s="5" t="s">
        <v>3</v>
      </c>
      <c r="F5" s="5" t="s">
        <v>4</v>
      </c>
      <c r="G5" s="5" t="s">
        <v>5</v>
      </c>
      <c r="H5" s="2" t="s">
        <v>9</v>
      </c>
      <c r="I5" s="2" t="s">
        <v>9</v>
      </c>
      <c r="J5" s="2" t="s">
        <v>9</v>
      </c>
      <c r="K5" s="28"/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10</v>
      </c>
      <c r="Y5" s="2" t="s">
        <v>11</v>
      </c>
      <c r="Z5" s="2" t="s">
        <v>12</v>
      </c>
      <c r="AA5" s="23" t="s">
        <v>33</v>
      </c>
      <c r="AB5" s="23"/>
      <c r="AC5" s="2" t="s">
        <v>9</v>
      </c>
      <c r="AD5" s="5" t="s">
        <v>34</v>
      </c>
    </row>
    <row r="6" spans="1:30" ht="21" customHeight="1" x14ac:dyDescent="0.25">
      <c r="A6" s="24">
        <v>1</v>
      </c>
      <c r="B6" s="25" t="s">
        <v>39</v>
      </c>
      <c r="C6" s="24" t="s">
        <v>25</v>
      </c>
      <c r="D6" s="24" t="s">
        <v>25</v>
      </c>
      <c r="E6" s="26">
        <v>43388</v>
      </c>
      <c r="F6" s="26">
        <v>43568</v>
      </c>
      <c r="G6" s="24">
        <v>180</v>
      </c>
      <c r="H6" s="24" t="s">
        <v>26</v>
      </c>
      <c r="I6" s="26"/>
      <c r="J6" s="26"/>
      <c r="K6" s="4" t="s">
        <v>27</v>
      </c>
      <c r="L6" s="1">
        <v>3.5000000000000003E-2</v>
      </c>
      <c r="M6" s="1">
        <v>5.5E-2</v>
      </c>
      <c r="N6" s="1">
        <v>7.0000000000000007E-2</v>
      </c>
      <c r="O6" s="1">
        <v>0.08</v>
      </c>
      <c r="P6" s="1">
        <v>0.18</v>
      </c>
      <c r="Q6" s="1">
        <v>0.26</v>
      </c>
      <c r="R6" s="1">
        <v>0.32</v>
      </c>
      <c r="S6" s="1"/>
      <c r="T6" s="1"/>
      <c r="U6" s="4"/>
      <c r="V6" s="4"/>
      <c r="W6" s="4"/>
      <c r="X6" s="4"/>
      <c r="Y6" s="4"/>
      <c r="Z6" s="4"/>
      <c r="AA6" s="4" t="s">
        <v>27</v>
      </c>
      <c r="AB6" s="1">
        <f>L6</f>
        <v>3.5000000000000003E-2</v>
      </c>
      <c r="AC6" s="25" t="s">
        <v>43</v>
      </c>
      <c r="AD6" s="29">
        <f>AB7</f>
        <v>3.7999999999999999E-2</v>
      </c>
    </row>
    <row r="7" spans="1:30" ht="21" customHeight="1" x14ac:dyDescent="0.25">
      <c r="A7" s="24">
        <v>2</v>
      </c>
      <c r="B7" s="25"/>
      <c r="C7" s="24"/>
      <c r="D7" s="24"/>
      <c r="E7" s="26"/>
      <c r="F7" s="26"/>
      <c r="G7" s="24"/>
      <c r="H7" s="24"/>
      <c r="I7" s="26"/>
      <c r="J7" s="26"/>
      <c r="K7" s="4" t="s">
        <v>28</v>
      </c>
      <c r="L7" s="1">
        <v>3.7999999999999999E-2</v>
      </c>
      <c r="M7" s="1"/>
      <c r="N7" s="1"/>
      <c r="O7" s="1"/>
      <c r="P7" s="1"/>
      <c r="Q7" s="1"/>
      <c r="R7" s="1"/>
      <c r="S7" s="1"/>
      <c r="T7" s="1"/>
      <c r="U7" s="4"/>
      <c r="V7" s="4"/>
      <c r="W7" s="4"/>
      <c r="X7" s="4"/>
      <c r="Y7" s="4"/>
      <c r="Z7" s="4"/>
      <c r="AA7" s="4" t="s">
        <v>28</v>
      </c>
      <c r="AB7" s="6">
        <f>SUM(L7:Z7)</f>
        <v>3.7999999999999999E-2</v>
      </c>
      <c r="AC7" s="25"/>
      <c r="AD7" s="29"/>
    </row>
    <row r="8" spans="1:30" ht="21" customHeight="1" x14ac:dyDescent="0.25">
      <c r="A8" s="24">
        <v>2</v>
      </c>
      <c r="B8" s="25" t="s">
        <v>40</v>
      </c>
      <c r="C8" s="24" t="s">
        <v>22</v>
      </c>
      <c r="D8" s="24" t="s">
        <v>22</v>
      </c>
      <c r="E8" s="26">
        <v>43388</v>
      </c>
      <c r="F8" s="26">
        <v>43628</v>
      </c>
      <c r="G8" s="24">
        <v>240</v>
      </c>
      <c r="H8" s="26" t="s">
        <v>26</v>
      </c>
      <c r="I8" s="26"/>
      <c r="J8" s="26"/>
      <c r="K8" s="4" t="s">
        <v>27</v>
      </c>
      <c r="L8" s="1">
        <v>3.5000000000000003E-2</v>
      </c>
      <c r="M8" s="1">
        <v>0.03</v>
      </c>
      <c r="N8" s="1">
        <v>4.4999999999999998E-2</v>
      </c>
      <c r="O8" s="1">
        <v>7.0000000000000007E-2</v>
      </c>
      <c r="P8" s="1">
        <v>8.5000000000000006E-2</v>
      </c>
      <c r="Q8" s="1">
        <v>0.105</v>
      </c>
      <c r="R8" s="1">
        <v>0.12</v>
      </c>
      <c r="S8" s="1">
        <v>0.18</v>
      </c>
      <c r="T8" s="1">
        <v>0.33</v>
      </c>
      <c r="U8" s="4"/>
      <c r="V8" s="4"/>
      <c r="W8" s="4"/>
      <c r="X8" s="4"/>
      <c r="Y8" s="4"/>
      <c r="Z8" s="4"/>
      <c r="AA8" s="4" t="s">
        <v>27</v>
      </c>
      <c r="AB8" s="1">
        <v>3.5000000000000003E-2</v>
      </c>
      <c r="AC8" s="25" t="s">
        <v>43</v>
      </c>
      <c r="AD8" s="29">
        <f>AB9</f>
        <v>3.5000000000000003E-2</v>
      </c>
    </row>
    <row r="9" spans="1:30" ht="21" customHeight="1" x14ac:dyDescent="0.25">
      <c r="A9" s="24">
        <v>4</v>
      </c>
      <c r="B9" s="25"/>
      <c r="C9" s="24"/>
      <c r="D9" s="24"/>
      <c r="E9" s="26"/>
      <c r="F9" s="26"/>
      <c r="G9" s="24"/>
      <c r="H9" s="26"/>
      <c r="I9" s="26"/>
      <c r="J9" s="26"/>
      <c r="K9" s="4" t="s">
        <v>28</v>
      </c>
      <c r="L9" s="1">
        <v>3.5000000000000003E-2</v>
      </c>
      <c r="M9" s="1"/>
      <c r="N9" s="1"/>
      <c r="O9" s="1"/>
      <c r="P9" s="1"/>
      <c r="Q9" s="1"/>
      <c r="R9" s="1"/>
      <c r="S9" s="1"/>
      <c r="T9" s="1"/>
      <c r="U9" s="4"/>
      <c r="V9" s="4"/>
      <c r="W9" s="4"/>
      <c r="X9" s="4"/>
      <c r="Y9" s="4"/>
      <c r="Z9" s="4"/>
      <c r="AA9" s="4" t="s">
        <v>28</v>
      </c>
      <c r="AB9" s="6">
        <f>SUM(L9:Z9)</f>
        <v>3.5000000000000003E-2</v>
      </c>
      <c r="AC9" s="25"/>
      <c r="AD9" s="29"/>
    </row>
    <row r="10" spans="1:30" ht="21" customHeight="1" x14ac:dyDescent="0.25">
      <c r="A10" s="24">
        <v>3</v>
      </c>
      <c r="B10" s="25" t="s">
        <v>41</v>
      </c>
      <c r="C10" s="26" t="s">
        <v>23</v>
      </c>
      <c r="D10" s="26" t="s">
        <v>23</v>
      </c>
      <c r="E10" s="26">
        <v>43388</v>
      </c>
      <c r="F10" s="26">
        <v>43568</v>
      </c>
      <c r="G10" s="24">
        <v>180</v>
      </c>
      <c r="H10" s="26" t="s">
        <v>26</v>
      </c>
      <c r="I10" s="26"/>
      <c r="J10" s="26"/>
      <c r="K10" s="4" t="s">
        <v>27</v>
      </c>
      <c r="L10" s="1">
        <v>3.5000000000000003E-2</v>
      </c>
      <c r="M10" s="1">
        <v>5.5E-2</v>
      </c>
      <c r="N10" s="1">
        <v>7.0000000000000007E-2</v>
      </c>
      <c r="O10" s="1">
        <v>0.08</v>
      </c>
      <c r="P10" s="1">
        <v>0.18</v>
      </c>
      <c r="Q10" s="1">
        <v>0.26</v>
      </c>
      <c r="R10" s="1">
        <v>0.32</v>
      </c>
      <c r="S10" s="1"/>
      <c r="T10" s="1"/>
      <c r="U10" s="4"/>
      <c r="V10" s="4"/>
      <c r="W10" s="4"/>
      <c r="X10" s="4"/>
      <c r="Y10" s="4"/>
      <c r="Z10" s="4"/>
      <c r="AA10" s="4" t="s">
        <v>27</v>
      </c>
      <c r="AB10" s="1">
        <v>3.5000000000000003E-2</v>
      </c>
      <c r="AC10" s="25" t="s">
        <v>43</v>
      </c>
      <c r="AD10" s="29">
        <f>AB11</f>
        <v>6.5000000000000002E-2</v>
      </c>
    </row>
    <row r="11" spans="1:30" ht="21" customHeight="1" x14ac:dyDescent="0.25">
      <c r="A11" s="24"/>
      <c r="B11" s="25"/>
      <c r="C11" s="26"/>
      <c r="D11" s="26"/>
      <c r="E11" s="26"/>
      <c r="F11" s="26"/>
      <c r="G11" s="24"/>
      <c r="H11" s="26"/>
      <c r="I11" s="26"/>
      <c r="J11" s="26"/>
      <c r="K11" s="4" t="s">
        <v>28</v>
      </c>
      <c r="L11" s="1">
        <v>6.5000000000000002E-2</v>
      </c>
      <c r="M11" s="1"/>
      <c r="N11" s="1"/>
      <c r="O11" s="1"/>
      <c r="P11" s="1"/>
      <c r="Q11" s="1"/>
      <c r="R11" s="1"/>
      <c r="S11" s="1"/>
      <c r="T11" s="1"/>
      <c r="U11" s="4"/>
      <c r="V11" s="4"/>
      <c r="W11" s="4"/>
      <c r="X11" s="4"/>
      <c r="Y11" s="4"/>
      <c r="Z11" s="4"/>
      <c r="AA11" s="4" t="s">
        <v>28</v>
      </c>
      <c r="AB11" s="6">
        <f>SUM(L11:Z11)</f>
        <v>6.5000000000000002E-2</v>
      </c>
      <c r="AC11" s="25"/>
      <c r="AD11" s="29"/>
    </row>
    <row r="12" spans="1:30" ht="21" customHeight="1" x14ac:dyDescent="0.25">
      <c r="A12" s="24">
        <v>4</v>
      </c>
      <c r="B12" s="25" t="s">
        <v>42</v>
      </c>
      <c r="C12" s="26" t="s">
        <v>24</v>
      </c>
      <c r="D12" s="26" t="s">
        <v>24</v>
      </c>
      <c r="E12" s="26">
        <v>43388</v>
      </c>
      <c r="F12" s="26">
        <v>43628</v>
      </c>
      <c r="G12" s="24">
        <v>240</v>
      </c>
      <c r="H12" s="26" t="s">
        <v>26</v>
      </c>
      <c r="I12" s="26"/>
      <c r="J12" s="26"/>
      <c r="K12" s="4" t="s">
        <v>27</v>
      </c>
      <c r="L12" s="1">
        <v>3.5000000000000003E-2</v>
      </c>
      <c r="M12" s="1">
        <v>0.03</v>
      </c>
      <c r="N12" s="1">
        <v>4.4999999999999998E-2</v>
      </c>
      <c r="O12" s="1">
        <v>7.0000000000000007E-2</v>
      </c>
      <c r="P12" s="1">
        <v>8.5000000000000006E-2</v>
      </c>
      <c r="Q12" s="1">
        <v>0.105</v>
      </c>
      <c r="R12" s="1">
        <v>0.12</v>
      </c>
      <c r="S12" s="1">
        <v>0.18</v>
      </c>
      <c r="T12" s="1">
        <v>0.33</v>
      </c>
      <c r="U12" s="4"/>
      <c r="V12" s="4"/>
      <c r="W12" s="4"/>
      <c r="X12" s="4"/>
      <c r="Y12" s="4"/>
      <c r="Z12" s="4"/>
      <c r="AA12" s="4" t="s">
        <v>27</v>
      </c>
      <c r="AB12" s="1">
        <v>3.5000000000000003E-2</v>
      </c>
      <c r="AC12" s="25" t="s">
        <v>43</v>
      </c>
      <c r="AD12" s="29">
        <f>AB13</f>
        <v>5.5E-2</v>
      </c>
    </row>
    <row r="13" spans="1:30" ht="21" customHeight="1" x14ac:dyDescent="0.25">
      <c r="A13" s="24"/>
      <c r="B13" s="25"/>
      <c r="C13" s="26"/>
      <c r="D13" s="26"/>
      <c r="E13" s="26"/>
      <c r="F13" s="26"/>
      <c r="G13" s="24"/>
      <c r="H13" s="26"/>
      <c r="I13" s="26"/>
      <c r="J13" s="26"/>
      <c r="K13" s="4" t="s">
        <v>28</v>
      </c>
      <c r="L13" s="1">
        <v>5.5E-2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 t="s">
        <v>28</v>
      </c>
      <c r="AB13" s="6">
        <f>SUM(L13:Z13)</f>
        <v>5.5E-2</v>
      </c>
      <c r="AC13" s="25"/>
      <c r="AD13" s="29"/>
    </row>
  </sheetData>
  <sheetProtection algorithmName="SHA-512" hashValue="FMSe9w07EkSiptSsWpXD0BAzZRCDRnrM+Yui+zQO2YRqMn+5bF+eYgjNXGnJ2+I6vNf+aV5gOnR7OCNCT0aZyQ==" saltValue="KRee0dCg6AX2K0qQXJAuFQ==" spinCount="100000" sheet="1" objects="1" scenarios="1"/>
  <mergeCells count="57">
    <mergeCell ref="J10:J11"/>
    <mergeCell ref="AC10:AC11"/>
    <mergeCell ref="AD10:AD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C12:AC13"/>
    <mergeCell ref="AD12:AD13"/>
    <mergeCell ref="AD8:AD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AC8:AC9"/>
    <mergeCell ref="H6:H7"/>
    <mergeCell ref="I6:I7"/>
    <mergeCell ref="J6:J7"/>
    <mergeCell ref="AC6:AC7"/>
    <mergeCell ref="AD6:AD7"/>
    <mergeCell ref="A8:A9"/>
    <mergeCell ref="B8:B9"/>
    <mergeCell ref="C8:C9"/>
    <mergeCell ref="D8:D9"/>
    <mergeCell ref="E8:E9"/>
    <mergeCell ref="O4:Z4"/>
    <mergeCell ref="AA4:AD4"/>
    <mergeCell ref="AA5:AB5"/>
    <mergeCell ref="A6:A7"/>
    <mergeCell ref="B6:B7"/>
    <mergeCell ref="C6:C7"/>
    <mergeCell ref="D6:D7"/>
    <mergeCell ref="E6:E7"/>
    <mergeCell ref="F6:F7"/>
    <mergeCell ref="G6:G7"/>
    <mergeCell ref="A4:B5"/>
    <mergeCell ref="C4:C5"/>
    <mergeCell ref="D4:D5"/>
    <mergeCell ref="E4:G4"/>
    <mergeCell ref="K4:K5"/>
    <mergeCell ref="L4:N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4E694-4333-4BB3-9EE8-F617426FF046}">
  <dimension ref="A1:AD13"/>
  <sheetViews>
    <sheetView tabSelected="1" topLeftCell="I1" workbookViewId="0">
      <selection activeCell="R13" sqref="R13"/>
    </sheetView>
  </sheetViews>
  <sheetFormatPr defaultRowHeight="15" x14ac:dyDescent="0.25"/>
  <cols>
    <col min="2" max="2" width="20" customWidth="1"/>
    <col min="3" max="4" width="10.7109375" customWidth="1"/>
    <col min="5" max="11" width="13.7109375" customWidth="1"/>
    <col min="12" max="26" width="10.7109375" customWidth="1"/>
    <col min="27" max="30" width="13.7109375" customWidth="1"/>
  </cols>
  <sheetData>
    <row r="1" spans="1:30" x14ac:dyDescent="0.25">
      <c r="A1" t="s">
        <v>53</v>
      </c>
    </row>
    <row r="2" spans="1:30" x14ac:dyDescent="0.25">
      <c r="A2" s="3" t="s">
        <v>36</v>
      </c>
    </row>
    <row r="3" spans="1:30" x14ac:dyDescent="0.25">
      <c r="A3" t="s">
        <v>37</v>
      </c>
    </row>
    <row r="4" spans="1:30" ht="60" x14ac:dyDescent="0.25">
      <c r="A4" s="23" t="s">
        <v>35</v>
      </c>
      <c r="B4" s="23"/>
      <c r="C4" s="23" t="s">
        <v>0</v>
      </c>
      <c r="D4" s="23" t="s">
        <v>1</v>
      </c>
      <c r="E4" s="23" t="s">
        <v>2</v>
      </c>
      <c r="F4" s="23"/>
      <c r="G4" s="23"/>
      <c r="H4" s="21" t="s">
        <v>6</v>
      </c>
      <c r="I4" s="21" t="s">
        <v>7</v>
      </c>
      <c r="J4" s="21" t="s">
        <v>8</v>
      </c>
      <c r="K4" s="27" t="s">
        <v>31</v>
      </c>
      <c r="L4" s="22" t="s">
        <v>29</v>
      </c>
      <c r="M4" s="22"/>
      <c r="N4" s="22"/>
      <c r="O4" s="22" t="s">
        <v>30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 t="s">
        <v>32</v>
      </c>
      <c r="AB4" s="22"/>
      <c r="AC4" s="22"/>
      <c r="AD4" s="22"/>
    </row>
    <row r="5" spans="1:30" ht="60" x14ac:dyDescent="0.25">
      <c r="A5" s="23"/>
      <c r="B5" s="23"/>
      <c r="C5" s="23"/>
      <c r="D5" s="23"/>
      <c r="E5" s="21" t="s">
        <v>3</v>
      </c>
      <c r="F5" s="21" t="s">
        <v>4</v>
      </c>
      <c r="G5" s="21" t="s">
        <v>5</v>
      </c>
      <c r="H5" s="2" t="s">
        <v>9</v>
      </c>
      <c r="I5" s="2" t="s">
        <v>9</v>
      </c>
      <c r="J5" s="2" t="s">
        <v>9</v>
      </c>
      <c r="K5" s="28"/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10</v>
      </c>
      <c r="Y5" s="2" t="s">
        <v>11</v>
      </c>
      <c r="Z5" s="2" t="s">
        <v>12</v>
      </c>
      <c r="AA5" s="23" t="s">
        <v>33</v>
      </c>
      <c r="AB5" s="23"/>
      <c r="AC5" s="2" t="s">
        <v>9</v>
      </c>
      <c r="AD5" s="21" t="s">
        <v>34</v>
      </c>
    </row>
    <row r="6" spans="1:30" ht="15" customHeight="1" x14ac:dyDescent="0.25">
      <c r="A6" s="24">
        <v>1</v>
      </c>
      <c r="B6" s="25" t="s">
        <v>39</v>
      </c>
      <c r="C6" s="24" t="s">
        <v>25</v>
      </c>
      <c r="D6" s="24" t="s">
        <v>25</v>
      </c>
      <c r="E6" s="26">
        <v>43388</v>
      </c>
      <c r="F6" s="26">
        <v>43568</v>
      </c>
      <c r="G6" s="31">
        <f>+F6-E6</f>
        <v>180</v>
      </c>
      <c r="H6" s="24" t="s">
        <v>26</v>
      </c>
      <c r="I6" s="26"/>
      <c r="J6" s="26"/>
      <c r="K6" s="20" t="s">
        <v>27</v>
      </c>
      <c r="L6" s="1">
        <v>3.5000000000000003E-2</v>
      </c>
      <c r="M6" s="1">
        <v>5.5E-2</v>
      </c>
      <c r="N6" s="1">
        <v>7.0000000000000007E-2</v>
      </c>
      <c r="O6" s="1">
        <v>0.08</v>
      </c>
      <c r="P6" s="1">
        <v>0.18</v>
      </c>
      <c r="Q6" s="1">
        <v>0.26</v>
      </c>
      <c r="R6" s="1">
        <v>0.32</v>
      </c>
      <c r="S6" s="1"/>
      <c r="T6" s="1"/>
      <c r="U6" s="20"/>
      <c r="V6" s="20"/>
      <c r="W6" s="20"/>
      <c r="X6" s="20"/>
      <c r="Y6" s="20"/>
      <c r="Z6" s="20"/>
      <c r="AA6" s="20" t="s">
        <v>27</v>
      </c>
      <c r="AB6" s="1">
        <f>SUM(L6:U6)</f>
        <v>1</v>
      </c>
      <c r="AC6" s="25" t="s">
        <v>50</v>
      </c>
      <c r="AD6" s="29">
        <f>AB7</f>
        <v>1</v>
      </c>
    </row>
    <row r="7" spans="1:30" ht="33" customHeight="1" x14ac:dyDescent="0.25">
      <c r="A7" s="24">
        <v>2</v>
      </c>
      <c r="B7" s="25"/>
      <c r="C7" s="24"/>
      <c r="D7" s="24"/>
      <c r="E7" s="26"/>
      <c r="F7" s="26"/>
      <c r="G7" s="31"/>
      <c r="H7" s="24"/>
      <c r="I7" s="26"/>
      <c r="J7" s="26"/>
      <c r="K7" s="20" t="s">
        <v>28</v>
      </c>
      <c r="L7" s="9">
        <v>3.7499999999999999E-2</v>
      </c>
      <c r="M7" s="9">
        <v>0.2525</v>
      </c>
      <c r="N7" s="1">
        <v>0.29499999999999998</v>
      </c>
      <c r="O7" s="1">
        <v>0.06</v>
      </c>
      <c r="P7" s="1">
        <v>0.125</v>
      </c>
      <c r="Q7" s="1">
        <v>0.21</v>
      </c>
      <c r="R7" s="1">
        <v>0.02</v>
      </c>
      <c r="S7" s="1"/>
      <c r="T7" s="1"/>
      <c r="U7" s="20"/>
      <c r="V7" s="20"/>
      <c r="W7" s="20"/>
      <c r="X7" s="20"/>
      <c r="Y7" s="20"/>
      <c r="Z7" s="20"/>
      <c r="AA7" s="20" t="s">
        <v>28</v>
      </c>
      <c r="AB7" s="1">
        <f t="shared" ref="AB7:AB13" si="0">SUM(L7:U7)</f>
        <v>1</v>
      </c>
      <c r="AC7" s="25"/>
      <c r="AD7" s="29"/>
    </row>
    <row r="8" spans="1:30" ht="15" customHeight="1" x14ac:dyDescent="0.25">
      <c r="A8" s="24">
        <v>2</v>
      </c>
      <c r="B8" s="25" t="s">
        <v>40</v>
      </c>
      <c r="C8" s="24" t="s">
        <v>22</v>
      </c>
      <c r="D8" s="24" t="s">
        <v>22</v>
      </c>
      <c r="E8" s="30">
        <v>43382</v>
      </c>
      <c r="F8" s="30">
        <v>43622</v>
      </c>
      <c r="G8" s="31">
        <f>+F8-E8</f>
        <v>240</v>
      </c>
      <c r="H8" s="26" t="s">
        <v>26</v>
      </c>
      <c r="I8" s="26"/>
      <c r="J8" s="26"/>
      <c r="K8" s="20" t="s">
        <v>27</v>
      </c>
      <c r="L8" s="1">
        <v>3.5000000000000003E-2</v>
      </c>
      <c r="M8" s="1">
        <v>0.03</v>
      </c>
      <c r="N8" s="1">
        <v>4.4999999999999998E-2</v>
      </c>
      <c r="O8" s="1">
        <v>7.0000000000000007E-2</v>
      </c>
      <c r="P8" s="1">
        <v>8.5000000000000006E-2</v>
      </c>
      <c r="Q8" s="1">
        <v>0.105</v>
      </c>
      <c r="R8" s="1">
        <v>0.12</v>
      </c>
      <c r="S8" s="1">
        <v>0.18</v>
      </c>
      <c r="T8" s="1">
        <v>0.33</v>
      </c>
      <c r="U8" s="20"/>
      <c r="V8" s="20"/>
      <c r="W8" s="20"/>
      <c r="X8" s="20"/>
      <c r="Y8" s="20"/>
      <c r="Z8" s="20"/>
      <c r="AA8" s="20" t="s">
        <v>27</v>
      </c>
      <c r="AB8" s="1">
        <f t="shared" si="0"/>
        <v>1</v>
      </c>
      <c r="AC8" s="32" t="s">
        <v>43</v>
      </c>
      <c r="AD8" s="29">
        <f>AB9</f>
        <v>0.85</v>
      </c>
    </row>
    <row r="9" spans="1:30" ht="33" customHeight="1" x14ac:dyDescent="0.25">
      <c r="A9" s="24">
        <v>4</v>
      </c>
      <c r="B9" s="25"/>
      <c r="C9" s="24"/>
      <c r="D9" s="24"/>
      <c r="E9" s="30"/>
      <c r="F9" s="30"/>
      <c r="G9" s="31"/>
      <c r="H9" s="26"/>
      <c r="I9" s="26"/>
      <c r="J9" s="26"/>
      <c r="K9" s="20" t="s">
        <v>28</v>
      </c>
      <c r="L9" s="1">
        <v>3.5000000000000003E-2</v>
      </c>
      <c r="M9" s="9">
        <v>0.11</v>
      </c>
      <c r="N9" s="1">
        <v>0.08</v>
      </c>
      <c r="O9" s="1">
        <v>7.4999999999999997E-2</v>
      </c>
      <c r="P9" s="1">
        <v>0.22</v>
      </c>
      <c r="Q9" s="1">
        <v>0.105</v>
      </c>
      <c r="R9" s="1">
        <v>5.2499999999999998E-2</v>
      </c>
      <c r="S9" s="1">
        <v>0.17249999999999999</v>
      </c>
      <c r="T9" s="1">
        <v>0</v>
      </c>
      <c r="U9" s="1">
        <v>0</v>
      </c>
      <c r="V9" s="20"/>
      <c r="W9" s="20"/>
      <c r="X9" s="20"/>
      <c r="Y9" s="20"/>
      <c r="Z9" s="20"/>
      <c r="AA9" s="20" t="s">
        <v>28</v>
      </c>
      <c r="AB9" s="1">
        <f t="shared" si="0"/>
        <v>0.85</v>
      </c>
      <c r="AC9" s="32"/>
      <c r="AD9" s="29"/>
    </row>
    <row r="10" spans="1:30" ht="15" customHeight="1" x14ac:dyDescent="0.25">
      <c r="A10" s="24">
        <v>3</v>
      </c>
      <c r="B10" s="25" t="s">
        <v>41</v>
      </c>
      <c r="C10" s="26" t="s">
        <v>23</v>
      </c>
      <c r="D10" s="26" t="s">
        <v>23</v>
      </c>
      <c r="E10" s="30">
        <v>43382</v>
      </c>
      <c r="F10" s="30">
        <v>43562</v>
      </c>
      <c r="G10" s="31">
        <f>+F10-E10</f>
        <v>180</v>
      </c>
      <c r="H10" s="26" t="s">
        <v>26</v>
      </c>
      <c r="I10" s="26"/>
      <c r="J10" s="26"/>
      <c r="K10" s="20" t="s">
        <v>27</v>
      </c>
      <c r="L10" s="1">
        <v>3.5000000000000003E-2</v>
      </c>
      <c r="M10" s="1">
        <v>5.5E-2</v>
      </c>
      <c r="N10" s="1">
        <v>7.0000000000000007E-2</v>
      </c>
      <c r="O10" s="1">
        <v>0.08</v>
      </c>
      <c r="P10" s="1">
        <v>0.18</v>
      </c>
      <c r="Q10" s="1">
        <v>0.26</v>
      </c>
      <c r="R10" s="1">
        <v>0.32</v>
      </c>
      <c r="S10" s="1"/>
      <c r="T10" s="1"/>
      <c r="U10" s="20"/>
      <c r="V10" s="20"/>
      <c r="W10" s="20"/>
      <c r="X10" s="20"/>
      <c r="Y10" s="20"/>
      <c r="Z10" s="20"/>
      <c r="AA10" s="20" t="s">
        <v>27</v>
      </c>
      <c r="AB10" s="1">
        <f t="shared" si="0"/>
        <v>1</v>
      </c>
      <c r="AC10" s="25" t="s">
        <v>50</v>
      </c>
      <c r="AD10" s="29">
        <f>AB11</f>
        <v>0.99999999999999989</v>
      </c>
    </row>
    <row r="11" spans="1:30" ht="33" customHeight="1" x14ac:dyDescent="0.25">
      <c r="A11" s="24"/>
      <c r="B11" s="25"/>
      <c r="C11" s="26"/>
      <c r="D11" s="26"/>
      <c r="E11" s="30"/>
      <c r="F11" s="30"/>
      <c r="G11" s="31"/>
      <c r="H11" s="26"/>
      <c r="I11" s="26"/>
      <c r="J11" s="26"/>
      <c r="K11" s="20" t="s">
        <v>28</v>
      </c>
      <c r="L11" s="1">
        <v>6.5000000000000002E-2</v>
      </c>
      <c r="M11" s="9">
        <v>8.5000000000000006E-2</v>
      </c>
      <c r="N11" s="1">
        <v>0.1125</v>
      </c>
      <c r="O11" s="1">
        <v>0.23749999999999999</v>
      </c>
      <c r="P11" s="1">
        <v>0.11749999999999999</v>
      </c>
      <c r="Q11" s="1">
        <v>0.13750000000000001</v>
      </c>
      <c r="R11" s="1">
        <v>0.245</v>
      </c>
      <c r="S11" s="1"/>
      <c r="T11" s="1"/>
      <c r="U11" s="20"/>
      <c r="V11" s="20"/>
      <c r="W11" s="20"/>
      <c r="X11" s="20"/>
      <c r="Y11" s="20"/>
      <c r="Z11" s="20"/>
      <c r="AA11" s="20" t="s">
        <v>28</v>
      </c>
      <c r="AB11" s="1">
        <f t="shared" si="0"/>
        <v>0.99999999999999989</v>
      </c>
      <c r="AC11" s="25"/>
      <c r="AD11" s="29"/>
    </row>
    <row r="12" spans="1:30" ht="15" customHeight="1" x14ac:dyDescent="0.25">
      <c r="A12" s="24">
        <v>4</v>
      </c>
      <c r="B12" s="25" t="s">
        <v>42</v>
      </c>
      <c r="C12" s="26" t="s">
        <v>24</v>
      </c>
      <c r="D12" s="26" t="s">
        <v>24</v>
      </c>
      <c r="E12" s="30">
        <v>43382</v>
      </c>
      <c r="F12" s="30">
        <v>43622</v>
      </c>
      <c r="G12" s="31">
        <f>+F12-E12</f>
        <v>240</v>
      </c>
      <c r="H12" s="26" t="s">
        <v>26</v>
      </c>
      <c r="I12" s="26"/>
      <c r="J12" s="26"/>
      <c r="K12" s="20" t="s">
        <v>27</v>
      </c>
      <c r="L12" s="1">
        <v>3.5000000000000003E-2</v>
      </c>
      <c r="M12" s="1">
        <v>0.03</v>
      </c>
      <c r="N12" s="1">
        <v>4.4999999999999998E-2</v>
      </c>
      <c r="O12" s="1">
        <v>7.0000000000000007E-2</v>
      </c>
      <c r="P12" s="1">
        <v>8.5000000000000006E-2</v>
      </c>
      <c r="Q12" s="1">
        <v>0.105</v>
      </c>
      <c r="R12" s="1">
        <v>0.12</v>
      </c>
      <c r="S12" s="1">
        <v>0.18</v>
      </c>
      <c r="T12" s="1">
        <v>0.33</v>
      </c>
      <c r="U12" s="20"/>
      <c r="V12" s="20"/>
      <c r="W12" s="20"/>
      <c r="X12" s="20"/>
      <c r="Y12" s="20"/>
      <c r="Z12" s="20"/>
      <c r="AA12" s="20" t="s">
        <v>27</v>
      </c>
      <c r="AB12" s="1">
        <f t="shared" si="0"/>
        <v>1</v>
      </c>
      <c r="AC12" s="25" t="s">
        <v>50</v>
      </c>
      <c r="AD12" s="29">
        <f>AB13</f>
        <v>1</v>
      </c>
    </row>
    <row r="13" spans="1:30" ht="33" customHeight="1" x14ac:dyDescent="0.25">
      <c r="A13" s="24"/>
      <c r="B13" s="25"/>
      <c r="C13" s="26"/>
      <c r="D13" s="26"/>
      <c r="E13" s="30"/>
      <c r="F13" s="30"/>
      <c r="G13" s="31"/>
      <c r="H13" s="26"/>
      <c r="I13" s="26"/>
      <c r="J13" s="26"/>
      <c r="K13" s="20" t="s">
        <v>28</v>
      </c>
      <c r="L13" s="1">
        <v>5.5E-2</v>
      </c>
      <c r="M13" s="9">
        <v>9.5000000000000001E-2</v>
      </c>
      <c r="N13" s="1">
        <v>0</v>
      </c>
      <c r="O13" s="1">
        <v>0.08</v>
      </c>
      <c r="P13" s="1">
        <v>0.11749999999999999</v>
      </c>
      <c r="Q13" s="1">
        <v>0.1575</v>
      </c>
      <c r="R13" s="1">
        <v>0.34250000000000003</v>
      </c>
      <c r="S13" s="6">
        <v>0.1525</v>
      </c>
      <c r="T13" s="33"/>
      <c r="U13" s="20"/>
      <c r="V13" s="20"/>
      <c r="W13" s="20"/>
      <c r="X13" s="20"/>
      <c r="Y13" s="20"/>
      <c r="Z13" s="20"/>
      <c r="AA13" s="20" t="s">
        <v>28</v>
      </c>
      <c r="AB13" s="1">
        <f t="shared" si="0"/>
        <v>1</v>
      </c>
      <c r="AC13" s="25"/>
      <c r="AD13" s="29"/>
    </row>
  </sheetData>
  <sheetProtection algorithmName="SHA-512" hashValue="/Rlf+KYttxA60xrSvNSLzkSgx3GZcl4+eGamhavcmRlYfU1lr9uwS4ByLxETJPywi4fHCg419OdzykCzZc3UXw==" saltValue="xVGFOqKqsu/zwzK3RZwmAA==" spinCount="100000" sheet="1" objects="1" scenarios="1"/>
  <mergeCells count="57">
    <mergeCell ref="H12:H13"/>
    <mergeCell ref="I12:I13"/>
    <mergeCell ref="J12:J13"/>
    <mergeCell ref="AC12:AC13"/>
    <mergeCell ref="AD12:AD13"/>
    <mergeCell ref="J10:J11"/>
    <mergeCell ref="AC10:AC11"/>
    <mergeCell ref="AD10:AD11"/>
    <mergeCell ref="A12:A13"/>
    <mergeCell ref="B12:B13"/>
    <mergeCell ref="C12:C13"/>
    <mergeCell ref="D12:D13"/>
    <mergeCell ref="E12:E13"/>
    <mergeCell ref="F12:F13"/>
    <mergeCell ref="G12:G13"/>
    <mergeCell ref="AD8:AD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AC8:AC9"/>
    <mergeCell ref="H6:H7"/>
    <mergeCell ref="I6:I7"/>
    <mergeCell ref="J6:J7"/>
    <mergeCell ref="AC6:AC7"/>
    <mergeCell ref="AD6:AD7"/>
    <mergeCell ref="A8:A9"/>
    <mergeCell ref="B8:B9"/>
    <mergeCell ref="C8:C9"/>
    <mergeCell ref="D8:D9"/>
    <mergeCell ref="E8:E9"/>
    <mergeCell ref="O4:Z4"/>
    <mergeCell ref="AA4:AD4"/>
    <mergeCell ref="AA5:AB5"/>
    <mergeCell ref="A6:A7"/>
    <mergeCell ref="B6:B7"/>
    <mergeCell ref="C6:C7"/>
    <mergeCell ref="D6:D7"/>
    <mergeCell ref="E6:E7"/>
    <mergeCell ref="F6:F7"/>
    <mergeCell ref="G6:G7"/>
    <mergeCell ref="A4:B5"/>
    <mergeCell ref="C4:C5"/>
    <mergeCell ref="D4:D5"/>
    <mergeCell ref="E4:G4"/>
    <mergeCell ref="K4:K5"/>
    <mergeCell ref="L4:N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3"/>
  <sheetViews>
    <sheetView workbookViewId="0">
      <selection activeCell="L12" sqref="L12"/>
    </sheetView>
  </sheetViews>
  <sheetFormatPr defaultRowHeight="15" x14ac:dyDescent="0.25"/>
  <cols>
    <col min="1" max="1" width="6.7109375" customWidth="1"/>
    <col min="2" max="2" width="20" customWidth="1"/>
    <col min="3" max="4" width="10.7109375" bestFit="1" customWidth="1"/>
    <col min="5" max="10" width="13.7109375" customWidth="1"/>
    <col min="11" max="11" width="11.5703125" bestFit="1" customWidth="1"/>
    <col min="12" max="14" width="10.7109375" customWidth="1"/>
    <col min="27" max="30" width="13.7109375" customWidth="1"/>
  </cols>
  <sheetData>
    <row r="1" spans="1:30" x14ac:dyDescent="0.25">
      <c r="A1" t="s">
        <v>44</v>
      </c>
      <c r="I1" t="s">
        <v>44</v>
      </c>
    </row>
    <row r="2" spans="1:30" x14ac:dyDescent="0.25">
      <c r="A2" s="3" t="s">
        <v>36</v>
      </c>
      <c r="I2" s="3" t="s">
        <v>36</v>
      </c>
    </row>
    <row r="3" spans="1:30" x14ac:dyDescent="0.25">
      <c r="A3" t="s">
        <v>37</v>
      </c>
      <c r="I3" t="s">
        <v>37</v>
      </c>
    </row>
    <row r="4" spans="1:30" ht="60" x14ac:dyDescent="0.25">
      <c r="A4" s="23" t="s">
        <v>35</v>
      </c>
      <c r="B4" s="23"/>
      <c r="C4" s="23" t="s">
        <v>0</v>
      </c>
      <c r="D4" s="23" t="s">
        <v>1</v>
      </c>
      <c r="E4" s="23" t="s">
        <v>2</v>
      </c>
      <c r="F4" s="23"/>
      <c r="G4" s="23"/>
      <c r="H4" s="8" t="s">
        <v>6</v>
      </c>
      <c r="I4" s="8" t="s">
        <v>7</v>
      </c>
      <c r="J4" s="8" t="s">
        <v>8</v>
      </c>
      <c r="K4" s="27" t="s">
        <v>31</v>
      </c>
      <c r="L4" s="22" t="s">
        <v>29</v>
      </c>
      <c r="M4" s="22"/>
      <c r="N4" s="22"/>
      <c r="O4" s="22" t="s">
        <v>30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 t="s">
        <v>32</v>
      </c>
      <c r="AB4" s="22"/>
      <c r="AC4" s="22"/>
      <c r="AD4" s="22"/>
    </row>
    <row r="5" spans="1:30" ht="60" x14ac:dyDescent="0.25">
      <c r="A5" s="23"/>
      <c r="B5" s="23"/>
      <c r="C5" s="23"/>
      <c r="D5" s="23"/>
      <c r="E5" s="8" t="s">
        <v>3</v>
      </c>
      <c r="F5" s="8" t="s">
        <v>4</v>
      </c>
      <c r="G5" s="8" t="s">
        <v>5</v>
      </c>
      <c r="H5" s="2" t="s">
        <v>9</v>
      </c>
      <c r="I5" s="2" t="s">
        <v>9</v>
      </c>
      <c r="J5" s="2" t="s">
        <v>9</v>
      </c>
      <c r="K5" s="28"/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10</v>
      </c>
      <c r="Y5" s="2" t="s">
        <v>11</v>
      </c>
      <c r="Z5" s="2" t="s">
        <v>12</v>
      </c>
      <c r="AA5" s="23" t="s">
        <v>33</v>
      </c>
      <c r="AB5" s="23"/>
      <c r="AC5" s="2" t="s">
        <v>9</v>
      </c>
      <c r="AD5" s="8" t="s">
        <v>34</v>
      </c>
    </row>
    <row r="6" spans="1:30" ht="15" customHeight="1" x14ac:dyDescent="0.25">
      <c r="A6" s="24">
        <v>1</v>
      </c>
      <c r="B6" s="25" t="s">
        <v>39</v>
      </c>
      <c r="C6" s="24" t="s">
        <v>25</v>
      </c>
      <c r="D6" s="24" t="s">
        <v>25</v>
      </c>
      <c r="E6" s="26">
        <v>43388</v>
      </c>
      <c r="F6" s="26">
        <v>43568</v>
      </c>
      <c r="G6" s="31">
        <f>+F6-E6</f>
        <v>180</v>
      </c>
      <c r="H6" s="24" t="s">
        <v>26</v>
      </c>
      <c r="I6" s="26"/>
      <c r="J6" s="26"/>
      <c r="K6" s="7" t="s">
        <v>27</v>
      </c>
      <c r="L6" s="1">
        <v>3.5000000000000003E-2</v>
      </c>
      <c r="M6" s="1">
        <v>5.5E-2</v>
      </c>
      <c r="N6" s="1">
        <v>7.0000000000000007E-2</v>
      </c>
      <c r="O6" s="1">
        <v>0.08</v>
      </c>
      <c r="P6" s="1">
        <v>0.18</v>
      </c>
      <c r="Q6" s="1">
        <v>0.26</v>
      </c>
      <c r="R6" s="1">
        <v>0.32</v>
      </c>
      <c r="S6" s="1"/>
      <c r="T6" s="1"/>
      <c r="U6" s="7"/>
      <c r="V6" s="7"/>
      <c r="W6" s="7"/>
      <c r="X6" s="7"/>
      <c r="Y6" s="7"/>
      <c r="Z6" s="7"/>
      <c r="AA6" s="7" t="s">
        <v>27</v>
      </c>
      <c r="AB6" s="1">
        <f>L6+M6</f>
        <v>0.09</v>
      </c>
      <c r="AC6" s="25" t="s">
        <v>43</v>
      </c>
      <c r="AD6" s="29">
        <f>AB7</f>
        <v>0.28999999999999998</v>
      </c>
    </row>
    <row r="7" spans="1:30" x14ac:dyDescent="0.25">
      <c r="A7" s="24">
        <v>2</v>
      </c>
      <c r="B7" s="25"/>
      <c r="C7" s="24"/>
      <c r="D7" s="24"/>
      <c r="E7" s="26"/>
      <c r="F7" s="26"/>
      <c r="G7" s="31"/>
      <c r="H7" s="24"/>
      <c r="I7" s="26"/>
      <c r="J7" s="26"/>
      <c r="K7" s="7" t="s">
        <v>28</v>
      </c>
      <c r="L7" s="9">
        <v>3.7499999999999999E-2</v>
      </c>
      <c r="M7" s="9">
        <v>0.2525</v>
      </c>
      <c r="N7" s="1"/>
      <c r="O7" s="1"/>
      <c r="P7" s="1"/>
      <c r="Q7" s="1"/>
      <c r="R7" s="1"/>
      <c r="S7" s="1"/>
      <c r="T7" s="1"/>
      <c r="U7" s="7"/>
      <c r="V7" s="7"/>
      <c r="W7" s="7"/>
      <c r="X7" s="7"/>
      <c r="Y7" s="7"/>
      <c r="Z7" s="7"/>
      <c r="AA7" s="7" t="s">
        <v>28</v>
      </c>
      <c r="AB7" s="6">
        <f>SUM(L7:Z7)</f>
        <v>0.28999999999999998</v>
      </c>
      <c r="AC7" s="25"/>
      <c r="AD7" s="29"/>
    </row>
    <row r="8" spans="1:30" ht="15" customHeight="1" x14ac:dyDescent="0.25">
      <c r="A8" s="24">
        <v>2</v>
      </c>
      <c r="B8" s="25" t="s">
        <v>40</v>
      </c>
      <c r="C8" s="24" t="s">
        <v>22</v>
      </c>
      <c r="D8" s="24" t="s">
        <v>22</v>
      </c>
      <c r="E8" s="30">
        <v>43382</v>
      </c>
      <c r="F8" s="30">
        <v>43622</v>
      </c>
      <c r="G8" s="31">
        <f>+F8-E8</f>
        <v>240</v>
      </c>
      <c r="H8" s="26" t="s">
        <v>26</v>
      </c>
      <c r="I8" s="26"/>
      <c r="J8" s="26"/>
      <c r="K8" s="7" t="s">
        <v>27</v>
      </c>
      <c r="L8" s="1">
        <v>3.5000000000000003E-2</v>
      </c>
      <c r="M8" s="1">
        <v>0.03</v>
      </c>
      <c r="N8" s="1">
        <v>4.4999999999999998E-2</v>
      </c>
      <c r="O8" s="1">
        <v>7.0000000000000007E-2</v>
      </c>
      <c r="P8" s="1">
        <v>8.5000000000000006E-2</v>
      </c>
      <c r="Q8" s="1">
        <v>0.105</v>
      </c>
      <c r="R8" s="1">
        <v>0.12</v>
      </c>
      <c r="S8" s="1">
        <v>0.18</v>
      </c>
      <c r="T8" s="1">
        <v>0.33</v>
      </c>
      <c r="U8" s="7"/>
      <c r="V8" s="7"/>
      <c r="W8" s="7"/>
      <c r="X8" s="7"/>
      <c r="Y8" s="7"/>
      <c r="Z8" s="7"/>
      <c r="AA8" s="7" t="s">
        <v>27</v>
      </c>
      <c r="AB8" s="1">
        <f>L8+M8</f>
        <v>6.5000000000000002E-2</v>
      </c>
      <c r="AC8" s="25" t="s">
        <v>43</v>
      </c>
      <c r="AD8" s="29">
        <f>AB9</f>
        <v>0.14500000000000002</v>
      </c>
    </row>
    <row r="9" spans="1:30" x14ac:dyDescent="0.25">
      <c r="A9" s="24">
        <v>4</v>
      </c>
      <c r="B9" s="25"/>
      <c r="C9" s="24"/>
      <c r="D9" s="24"/>
      <c r="E9" s="30"/>
      <c r="F9" s="30"/>
      <c r="G9" s="31"/>
      <c r="H9" s="26"/>
      <c r="I9" s="26"/>
      <c r="J9" s="26"/>
      <c r="K9" s="7" t="s">
        <v>28</v>
      </c>
      <c r="L9" s="1">
        <v>3.5000000000000003E-2</v>
      </c>
      <c r="M9" s="9">
        <v>0.11</v>
      </c>
      <c r="N9" s="1"/>
      <c r="O9" s="1"/>
      <c r="P9" s="1"/>
      <c r="Q9" s="1"/>
      <c r="R9" s="1"/>
      <c r="S9" s="1"/>
      <c r="T9" s="1"/>
      <c r="U9" s="7"/>
      <c r="V9" s="7"/>
      <c r="W9" s="7"/>
      <c r="X9" s="7"/>
      <c r="Y9" s="7"/>
      <c r="Z9" s="7"/>
      <c r="AA9" s="7" t="s">
        <v>28</v>
      </c>
      <c r="AB9" s="6">
        <f>SUM(L9:Z9)</f>
        <v>0.14500000000000002</v>
      </c>
      <c r="AC9" s="25"/>
      <c r="AD9" s="29"/>
    </row>
    <row r="10" spans="1:30" ht="15" customHeight="1" x14ac:dyDescent="0.25">
      <c r="A10" s="24">
        <v>3</v>
      </c>
      <c r="B10" s="25" t="s">
        <v>41</v>
      </c>
      <c r="C10" s="26" t="s">
        <v>23</v>
      </c>
      <c r="D10" s="26" t="s">
        <v>23</v>
      </c>
      <c r="E10" s="30">
        <v>43382</v>
      </c>
      <c r="F10" s="30">
        <v>43562</v>
      </c>
      <c r="G10" s="31">
        <f>+F10-E10</f>
        <v>180</v>
      </c>
      <c r="H10" s="26" t="s">
        <v>26</v>
      </c>
      <c r="I10" s="26"/>
      <c r="J10" s="26"/>
      <c r="K10" s="7" t="s">
        <v>27</v>
      </c>
      <c r="L10" s="1">
        <v>3.5000000000000003E-2</v>
      </c>
      <c r="M10" s="1">
        <v>5.5E-2</v>
      </c>
      <c r="N10" s="1">
        <v>7.0000000000000007E-2</v>
      </c>
      <c r="O10" s="1">
        <v>0.08</v>
      </c>
      <c r="P10" s="1">
        <v>0.18</v>
      </c>
      <c r="Q10" s="1">
        <v>0.26</v>
      </c>
      <c r="R10" s="1">
        <v>0.32</v>
      </c>
      <c r="S10" s="1"/>
      <c r="T10" s="1"/>
      <c r="U10" s="7"/>
      <c r="V10" s="7"/>
      <c r="W10" s="7"/>
      <c r="X10" s="7"/>
      <c r="Y10" s="7"/>
      <c r="Z10" s="7"/>
      <c r="AA10" s="7" t="s">
        <v>27</v>
      </c>
      <c r="AB10" s="1">
        <f>L10+M10</f>
        <v>0.09</v>
      </c>
      <c r="AC10" s="25" t="s">
        <v>43</v>
      </c>
      <c r="AD10" s="29">
        <f>AB11</f>
        <v>0.15000000000000002</v>
      </c>
    </row>
    <row r="11" spans="1:30" x14ac:dyDescent="0.25">
      <c r="A11" s="24"/>
      <c r="B11" s="25"/>
      <c r="C11" s="26"/>
      <c r="D11" s="26"/>
      <c r="E11" s="30"/>
      <c r="F11" s="30"/>
      <c r="G11" s="31"/>
      <c r="H11" s="26"/>
      <c r="I11" s="26"/>
      <c r="J11" s="26"/>
      <c r="K11" s="7" t="s">
        <v>28</v>
      </c>
      <c r="L11" s="1">
        <v>6.5000000000000002E-2</v>
      </c>
      <c r="M11" s="9">
        <v>8.5000000000000006E-2</v>
      </c>
      <c r="N11" s="1"/>
      <c r="O11" s="1"/>
      <c r="P11" s="1"/>
      <c r="Q11" s="1"/>
      <c r="R11" s="1"/>
      <c r="S11" s="1"/>
      <c r="T11" s="1"/>
      <c r="U11" s="7"/>
      <c r="V11" s="7"/>
      <c r="W11" s="7"/>
      <c r="X11" s="7"/>
      <c r="Y11" s="7"/>
      <c r="Z11" s="7"/>
      <c r="AA11" s="7" t="s">
        <v>28</v>
      </c>
      <c r="AB11" s="6">
        <f>SUM(L11:Z11)</f>
        <v>0.15000000000000002</v>
      </c>
      <c r="AC11" s="25"/>
      <c r="AD11" s="29"/>
    </row>
    <row r="12" spans="1:30" ht="15" customHeight="1" x14ac:dyDescent="0.25">
      <c r="A12" s="24">
        <v>4</v>
      </c>
      <c r="B12" s="25" t="s">
        <v>42</v>
      </c>
      <c r="C12" s="26" t="s">
        <v>24</v>
      </c>
      <c r="D12" s="26" t="s">
        <v>24</v>
      </c>
      <c r="E12" s="30">
        <v>43382</v>
      </c>
      <c r="F12" s="30">
        <v>43622</v>
      </c>
      <c r="G12" s="31">
        <f>+F12-E12</f>
        <v>240</v>
      </c>
      <c r="H12" s="26" t="s">
        <v>26</v>
      </c>
      <c r="I12" s="26"/>
      <c r="J12" s="26"/>
      <c r="K12" s="7" t="s">
        <v>27</v>
      </c>
      <c r="L12" s="1">
        <v>3.5000000000000003E-2</v>
      </c>
      <c r="M12" s="1">
        <v>0.03</v>
      </c>
      <c r="N12" s="1">
        <v>4.4999999999999998E-2</v>
      </c>
      <c r="O12" s="1">
        <v>7.0000000000000007E-2</v>
      </c>
      <c r="P12" s="1">
        <v>8.5000000000000006E-2</v>
      </c>
      <c r="Q12" s="1">
        <v>0.105</v>
      </c>
      <c r="R12" s="1">
        <v>0.12</v>
      </c>
      <c r="S12" s="1">
        <v>0.18</v>
      </c>
      <c r="T12" s="1">
        <v>0.33</v>
      </c>
      <c r="U12" s="7"/>
      <c r="V12" s="7"/>
      <c r="W12" s="7"/>
      <c r="X12" s="7"/>
      <c r="Y12" s="7"/>
      <c r="Z12" s="7"/>
      <c r="AA12" s="7" t="s">
        <v>27</v>
      </c>
      <c r="AB12" s="1">
        <f>L12+M12</f>
        <v>6.5000000000000002E-2</v>
      </c>
      <c r="AC12" s="25" t="s">
        <v>43</v>
      </c>
      <c r="AD12" s="29">
        <f>AB13</f>
        <v>0.15</v>
      </c>
    </row>
    <row r="13" spans="1:30" x14ac:dyDescent="0.25">
      <c r="A13" s="24"/>
      <c r="B13" s="25"/>
      <c r="C13" s="26"/>
      <c r="D13" s="26"/>
      <c r="E13" s="30"/>
      <c r="F13" s="30"/>
      <c r="G13" s="31"/>
      <c r="H13" s="26"/>
      <c r="I13" s="26"/>
      <c r="J13" s="26"/>
      <c r="K13" s="7" t="s">
        <v>28</v>
      </c>
      <c r="L13" s="1">
        <v>5.5E-2</v>
      </c>
      <c r="M13" s="9">
        <v>9.5000000000000001E-2</v>
      </c>
      <c r="N13" s="1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 t="s">
        <v>28</v>
      </c>
      <c r="AB13" s="6">
        <f>SUM(L13:Z13)</f>
        <v>0.15</v>
      </c>
      <c r="AC13" s="25"/>
      <c r="AD13" s="29"/>
    </row>
  </sheetData>
  <sheetProtection algorithmName="SHA-512" hashValue="m3zYQ/IPf/rqXBEU8SRX2BvRUjOjy+3XvsVV5hhEb2lXzdMa0wyaRegWHsbGpoiebvRF5T0cW2G282siFZpkLA==" saltValue="No+5Xx/mxDuhw9W6m1hZQA==" spinCount="100000" sheet="1" objects="1" scenarios="1"/>
  <mergeCells count="57">
    <mergeCell ref="O4:Z4"/>
    <mergeCell ref="AA4:AD4"/>
    <mergeCell ref="AA5:AB5"/>
    <mergeCell ref="A6:A7"/>
    <mergeCell ref="B6:B7"/>
    <mergeCell ref="C6:C7"/>
    <mergeCell ref="D6:D7"/>
    <mergeCell ref="E6:E7"/>
    <mergeCell ref="F6:F7"/>
    <mergeCell ref="G6:G7"/>
    <mergeCell ref="A4:B5"/>
    <mergeCell ref="C4:C5"/>
    <mergeCell ref="D4:D5"/>
    <mergeCell ref="E4:G4"/>
    <mergeCell ref="K4:K5"/>
    <mergeCell ref="L4:N4"/>
    <mergeCell ref="A8:A9"/>
    <mergeCell ref="B8:B9"/>
    <mergeCell ref="C8:C9"/>
    <mergeCell ref="D8:D9"/>
    <mergeCell ref="E8:E9"/>
    <mergeCell ref="H6:H7"/>
    <mergeCell ref="I6:I7"/>
    <mergeCell ref="J6:J7"/>
    <mergeCell ref="AC6:AC7"/>
    <mergeCell ref="AD6:AD7"/>
    <mergeCell ref="AD8:AD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AC8:AC9"/>
    <mergeCell ref="J10:J11"/>
    <mergeCell ref="AC10:AC11"/>
    <mergeCell ref="AD10:AD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C12:AC13"/>
    <mergeCell ref="AD12:AD1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3"/>
  <sheetViews>
    <sheetView workbookViewId="0">
      <selection activeCell="L12" sqref="L12"/>
    </sheetView>
  </sheetViews>
  <sheetFormatPr defaultRowHeight="15" x14ac:dyDescent="0.25"/>
  <cols>
    <col min="1" max="1" width="6.7109375" customWidth="1"/>
    <col min="2" max="2" width="20" customWidth="1"/>
    <col min="3" max="4" width="10.7109375" bestFit="1" customWidth="1"/>
    <col min="5" max="10" width="13.7109375" customWidth="1"/>
    <col min="11" max="11" width="11.5703125" bestFit="1" customWidth="1"/>
    <col min="12" max="14" width="10.7109375" customWidth="1"/>
    <col min="27" max="30" width="13.7109375" customWidth="1"/>
  </cols>
  <sheetData>
    <row r="1" spans="1:30" x14ac:dyDescent="0.25">
      <c r="A1" t="s">
        <v>45</v>
      </c>
    </row>
    <row r="2" spans="1:30" x14ac:dyDescent="0.25">
      <c r="A2" s="3" t="s">
        <v>36</v>
      </c>
    </row>
    <row r="3" spans="1:30" x14ac:dyDescent="0.25">
      <c r="A3" t="s">
        <v>37</v>
      </c>
    </row>
    <row r="4" spans="1:30" ht="60" x14ac:dyDescent="0.25">
      <c r="A4" s="23" t="s">
        <v>35</v>
      </c>
      <c r="B4" s="23"/>
      <c r="C4" s="23" t="s">
        <v>0</v>
      </c>
      <c r="D4" s="23" t="s">
        <v>1</v>
      </c>
      <c r="E4" s="23" t="s">
        <v>2</v>
      </c>
      <c r="F4" s="23"/>
      <c r="G4" s="23"/>
      <c r="H4" s="8" t="s">
        <v>6</v>
      </c>
      <c r="I4" s="8" t="s">
        <v>7</v>
      </c>
      <c r="J4" s="8" t="s">
        <v>8</v>
      </c>
      <c r="K4" s="27" t="s">
        <v>31</v>
      </c>
      <c r="L4" s="22" t="s">
        <v>29</v>
      </c>
      <c r="M4" s="22"/>
      <c r="N4" s="22"/>
      <c r="O4" s="22" t="s">
        <v>30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 t="s">
        <v>32</v>
      </c>
      <c r="AB4" s="22"/>
      <c r="AC4" s="22"/>
      <c r="AD4" s="22"/>
    </row>
    <row r="5" spans="1:30" ht="60" x14ac:dyDescent="0.25">
      <c r="A5" s="23"/>
      <c r="B5" s="23"/>
      <c r="C5" s="23"/>
      <c r="D5" s="23"/>
      <c r="E5" s="8" t="s">
        <v>3</v>
      </c>
      <c r="F5" s="8" t="s">
        <v>4</v>
      </c>
      <c r="G5" s="8" t="s">
        <v>5</v>
      </c>
      <c r="H5" s="2" t="s">
        <v>9</v>
      </c>
      <c r="I5" s="2" t="s">
        <v>9</v>
      </c>
      <c r="J5" s="2" t="s">
        <v>9</v>
      </c>
      <c r="K5" s="28"/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10</v>
      </c>
      <c r="Y5" s="2" t="s">
        <v>11</v>
      </c>
      <c r="Z5" s="2" t="s">
        <v>12</v>
      </c>
      <c r="AA5" s="23" t="s">
        <v>33</v>
      </c>
      <c r="AB5" s="23"/>
      <c r="AC5" s="2" t="s">
        <v>9</v>
      </c>
      <c r="AD5" s="8" t="s">
        <v>34</v>
      </c>
    </row>
    <row r="6" spans="1:30" ht="15" customHeight="1" x14ac:dyDescent="0.25">
      <c r="A6" s="24">
        <v>1</v>
      </c>
      <c r="B6" s="25" t="s">
        <v>39</v>
      </c>
      <c r="C6" s="24" t="s">
        <v>25</v>
      </c>
      <c r="D6" s="24" t="s">
        <v>25</v>
      </c>
      <c r="E6" s="26">
        <v>43388</v>
      </c>
      <c r="F6" s="26">
        <v>43568</v>
      </c>
      <c r="G6" s="31">
        <f>+F6-E6</f>
        <v>180</v>
      </c>
      <c r="H6" s="24" t="s">
        <v>26</v>
      </c>
      <c r="I6" s="26"/>
      <c r="J6" s="26"/>
      <c r="K6" s="7" t="s">
        <v>27</v>
      </c>
      <c r="L6" s="1">
        <v>3.5000000000000003E-2</v>
      </c>
      <c r="M6" s="1">
        <v>5.5E-2</v>
      </c>
      <c r="N6" s="1">
        <v>7.0000000000000007E-2</v>
      </c>
      <c r="O6" s="1">
        <v>0.08</v>
      </c>
      <c r="P6" s="1">
        <v>0.18</v>
      </c>
      <c r="Q6" s="1">
        <v>0.26</v>
      </c>
      <c r="R6" s="1">
        <v>0.32</v>
      </c>
      <c r="S6" s="1"/>
      <c r="T6" s="1"/>
      <c r="U6" s="7"/>
      <c r="V6" s="7"/>
      <c r="W6" s="7"/>
      <c r="X6" s="7"/>
      <c r="Y6" s="7"/>
      <c r="Z6" s="7"/>
      <c r="AA6" s="7" t="s">
        <v>27</v>
      </c>
      <c r="AB6" s="1">
        <f>SUM(L6:N6)</f>
        <v>0.16</v>
      </c>
      <c r="AC6" s="25" t="s">
        <v>43</v>
      </c>
      <c r="AD6" s="29">
        <f>AB7</f>
        <v>0.58499999999999996</v>
      </c>
    </row>
    <row r="7" spans="1:30" x14ac:dyDescent="0.25">
      <c r="A7" s="24">
        <v>2</v>
      </c>
      <c r="B7" s="25"/>
      <c r="C7" s="24"/>
      <c r="D7" s="24"/>
      <c r="E7" s="26"/>
      <c r="F7" s="26"/>
      <c r="G7" s="31"/>
      <c r="H7" s="24"/>
      <c r="I7" s="26"/>
      <c r="J7" s="26"/>
      <c r="K7" s="7" t="s">
        <v>28</v>
      </c>
      <c r="L7" s="9">
        <v>3.7499999999999999E-2</v>
      </c>
      <c r="M7" s="9">
        <v>0.2525</v>
      </c>
      <c r="N7" s="1">
        <v>0.29499999999999998</v>
      </c>
      <c r="O7" s="1"/>
      <c r="P7" s="1"/>
      <c r="Q7" s="1"/>
      <c r="R7" s="1"/>
      <c r="S7" s="1"/>
      <c r="T7" s="1"/>
      <c r="U7" s="7"/>
      <c r="V7" s="7"/>
      <c r="W7" s="7"/>
      <c r="X7" s="7"/>
      <c r="Y7" s="7"/>
      <c r="Z7" s="7"/>
      <c r="AA7" s="7" t="s">
        <v>28</v>
      </c>
      <c r="AB7" s="6">
        <f>SUM(L7:Z7)</f>
        <v>0.58499999999999996</v>
      </c>
      <c r="AC7" s="25"/>
      <c r="AD7" s="29"/>
    </row>
    <row r="8" spans="1:30" ht="15" customHeight="1" x14ac:dyDescent="0.25">
      <c r="A8" s="24">
        <v>2</v>
      </c>
      <c r="B8" s="25" t="s">
        <v>40</v>
      </c>
      <c r="C8" s="24" t="s">
        <v>22</v>
      </c>
      <c r="D8" s="24" t="s">
        <v>22</v>
      </c>
      <c r="E8" s="30">
        <v>43382</v>
      </c>
      <c r="F8" s="30">
        <v>43622</v>
      </c>
      <c r="G8" s="31">
        <f>+F8-E8</f>
        <v>240</v>
      </c>
      <c r="H8" s="26" t="s">
        <v>26</v>
      </c>
      <c r="I8" s="26"/>
      <c r="J8" s="26"/>
      <c r="K8" s="7" t="s">
        <v>27</v>
      </c>
      <c r="L8" s="1">
        <v>3.5000000000000003E-2</v>
      </c>
      <c r="M8" s="1">
        <v>0.03</v>
      </c>
      <c r="N8" s="1">
        <v>4.4999999999999998E-2</v>
      </c>
      <c r="O8" s="1">
        <v>7.0000000000000007E-2</v>
      </c>
      <c r="P8" s="1">
        <v>8.5000000000000006E-2</v>
      </c>
      <c r="Q8" s="1">
        <v>0.105</v>
      </c>
      <c r="R8" s="1">
        <v>0.12</v>
      </c>
      <c r="S8" s="1">
        <v>0.18</v>
      </c>
      <c r="T8" s="1">
        <v>0.33</v>
      </c>
      <c r="U8" s="7"/>
      <c r="V8" s="7"/>
      <c r="W8" s="7"/>
      <c r="X8" s="7"/>
      <c r="Y8" s="7"/>
      <c r="Z8" s="7"/>
      <c r="AA8" s="7" t="s">
        <v>27</v>
      </c>
      <c r="AB8" s="1">
        <f>SUM(L8:N8)</f>
        <v>0.11</v>
      </c>
      <c r="AC8" s="25" t="s">
        <v>43</v>
      </c>
      <c r="AD8" s="29">
        <f>AB9</f>
        <v>0.22500000000000003</v>
      </c>
    </row>
    <row r="9" spans="1:30" x14ac:dyDescent="0.25">
      <c r="A9" s="24">
        <v>4</v>
      </c>
      <c r="B9" s="25"/>
      <c r="C9" s="24"/>
      <c r="D9" s="24"/>
      <c r="E9" s="30"/>
      <c r="F9" s="30"/>
      <c r="G9" s="31"/>
      <c r="H9" s="26"/>
      <c r="I9" s="26"/>
      <c r="J9" s="26"/>
      <c r="K9" s="7" t="s">
        <v>28</v>
      </c>
      <c r="L9" s="1">
        <v>3.5000000000000003E-2</v>
      </c>
      <c r="M9" s="9">
        <v>0.11</v>
      </c>
      <c r="N9" s="1">
        <v>0.08</v>
      </c>
      <c r="O9" s="1"/>
      <c r="P9" s="1"/>
      <c r="Q9" s="1"/>
      <c r="R9" s="1"/>
      <c r="S9" s="1"/>
      <c r="T9" s="1"/>
      <c r="U9" s="7"/>
      <c r="V9" s="7"/>
      <c r="W9" s="7"/>
      <c r="X9" s="7"/>
      <c r="Y9" s="7"/>
      <c r="Z9" s="7"/>
      <c r="AA9" s="7" t="s">
        <v>28</v>
      </c>
      <c r="AB9" s="6">
        <f>SUM(L9:Z9)</f>
        <v>0.22500000000000003</v>
      </c>
      <c r="AC9" s="25"/>
      <c r="AD9" s="29"/>
    </row>
    <row r="10" spans="1:30" ht="15" customHeight="1" x14ac:dyDescent="0.25">
      <c r="A10" s="24">
        <v>3</v>
      </c>
      <c r="B10" s="25" t="s">
        <v>41</v>
      </c>
      <c r="C10" s="26" t="s">
        <v>23</v>
      </c>
      <c r="D10" s="26" t="s">
        <v>23</v>
      </c>
      <c r="E10" s="30">
        <v>43382</v>
      </c>
      <c r="F10" s="30">
        <v>43562</v>
      </c>
      <c r="G10" s="31">
        <f>+F10-E10</f>
        <v>180</v>
      </c>
      <c r="H10" s="26" t="s">
        <v>26</v>
      </c>
      <c r="I10" s="26"/>
      <c r="J10" s="26"/>
      <c r="K10" s="7" t="s">
        <v>27</v>
      </c>
      <c r="L10" s="1">
        <v>3.5000000000000003E-2</v>
      </c>
      <c r="M10" s="1">
        <v>5.5E-2</v>
      </c>
      <c r="N10" s="1">
        <v>7.0000000000000007E-2</v>
      </c>
      <c r="O10" s="1">
        <v>0.08</v>
      </c>
      <c r="P10" s="1">
        <v>0.18</v>
      </c>
      <c r="Q10" s="1">
        <v>0.26</v>
      </c>
      <c r="R10" s="1">
        <v>0.32</v>
      </c>
      <c r="S10" s="1"/>
      <c r="T10" s="1"/>
      <c r="U10" s="7"/>
      <c r="V10" s="7"/>
      <c r="W10" s="7"/>
      <c r="X10" s="7"/>
      <c r="Y10" s="7"/>
      <c r="Z10" s="7"/>
      <c r="AA10" s="7" t="s">
        <v>27</v>
      </c>
      <c r="AB10" s="1">
        <f>SUM(L10:N10)</f>
        <v>0.16</v>
      </c>
      <c r="AC10" s="25" t="s">
        <v>43</v>
      </c>
      <c r="AD10" s="29">
        <f>AB11</f>
        <v>0.26250000000000001</v>
      </c>
    </row>
    <row r="11" spans="1:30" x14ac:dyDescent="0.25">
      <c r="A11" s="24"/>
      <c r="B11" s="25"/>
      <c r="C11" s="26"/>
      <c r="D11" s="26"/>
      <c r="E11" s="30"/>
      <c r="F11" s="30"/>
      <c r="G11" s="31"/>
      <c r="H11" s="26"/>
      <c r="I11" s="26"/>
      <c r="J11" s="26"/>
      <c r="K11" s="7" t="s">
        <v>28</v>
      </c>
      <c r="L11" s="1">
        <v>6.5000000000000002E-2</v>
      </c>
      <c r="M11" s="9">
        <v>8.5000000000000006E-2</v>
      </c>
      <c r="N11" s="1">
        <v>0.1125</v>
      </c>
      <c r="O11" s="1"/>
      <c r="P11" s="1"/>
      <c r="Q11" s="1"/>
      <c r="R11" s="1"/>
      <c r="S11" s="1"/>
      <c r="T11" s="1"/>
      <c r="U11" s="7"/>
      <c r="V11" s="7"/>
      <c r="W11" s="7"/>
      <c r="X11" s="7"/>
      <c r="Y11" s="7"/>
      <c r="Z11" s="7"/>
      <c r="AA11" s="7" t="s">
        <v>28</v>
      </c>
      <c r="AB11" s="6">
        <f>SUM(L11:Z11)</f>
        <v>0.26250000000000001</v>
      </c>
      <c r="AC11" s="25"/>
      <c r="AD11" s="29"/>
    </row>
    <row r="12" spans="1:30" ht="15" customHeight="1" x14ac:dyDescent="0.25">
      <c r="A12" s="24">
        <v>4</v>
      </c>
      <c r="B12" s="25" t="s">
        <v>42</v>
      </c>
      <c r="C12" s="26" t="s">
        <v>24</v>
      </c>
      <c r="D12" s="26" t="s">
        <v>24</v>
      </c>
      <c r="E12" s="30">
        <v>43382</v>
      </c>
      <c r="F12" s="30">
        <v>43622</v>
      </c>
      <c r="G12" s="31">
        <f>+F12-E12</f>
        <v>240</v>
      </c>
      <c r="H12" s="26" t="s">
        <v>26</v>
      </c>
      <c r="I12" s="26"/>
      <c r="J12" s="26"/>
      <c r="K12" s="7" t="s">
        <v>27</v>
      </c>
      <c r="L12" s="1">
        <v>3.5000000000000003E-2</v>
      </c>
      <c r="M12" s="1">
        <v>0.03</v>
      </c>
      <c r="N12" s="1">
        <v>4.4999999999999998E-2</v>
      </c>
      <c r="O12" s="1">
        <v>7.0000000000000007E-2</v>
      </c>
      <c r="P12" s="1">
        <v>8.5000000000000006E-2</v>
      </c>
      <c r="Q12" s="1">
        <v>0.105</v>
      </c>
      <c r="R12" s="1">
        <v>0.12</v>
      </c>
      <c r="S12" s="1">
        <v>0.18</v>
      </c>
      <c r="T12" s="1">
        <v>0.33</v>
      </c>
      <c r="U12" s="7"/>
      <c r="V12" s="7"/>
      <c r="W12" s="7"/>
      <c r="X12" s="7"/>
      <c r="Y12" s="7"/>
      <c r="Z12" s="7"/>
      <c r="AA12" s="7" t="s">
        <v>27</v>
      </c>
      <c r="AB12" s="1">
        <f>SUM(L12:N12)</f>
        <v>0.11</v>
      </c>
      <c r="AC12" s="25" t="s">
        <v>43</v>
      </c>
      <c r="AD12" s="29">
        <f>AB13</f>
        <v>0.15</v>
      </c>
    </row>
    <row r="13" spans="1:30" x14ac:dyDescent="0.25">
      <c r="A13" s="24"/>
      <c r="B13" s="25"/>
      <c r="C13" s="26"/>
      <c r="D13" s="26"/>
      <c r="E13" s="30"/>
      <c r="F13" s="30"/>
      <c r="G13" s="31"/>
      <c r="H13" s="26"/>
      <c r="I13" s="26"/>
      <c r="J13" s="26"/>
      <c r="K13" s="7" t="s">
        <v>28</v>
      </c>
      <c r="L13" s="1">
        <v>5.5E-2</v>
      </c>
      <c r="M13" s="9">
        <v>9.5000000000000001E-2</v>
      </c>
      <c r="N13" s="1">
        <v>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 t="s">
        <v>28</v>
      </c>
      <c r="AB13" s="6">
        <f>SUM(L13:Z13)</f>
        <v>0.15</v>
      </c>
      <c r="AC13" s="25"/>
      <c r="AD13" s="29"/>
    </row>
  </sheetData>
  <sheetProtection algorithmName="SHA-512" hashValue="dJhK1xO/iZ0WlxLRaDonjkqnLvwKe7Ksnyg4y1X1sRmz92TikVBTqugnO4c9NpBFwps5ru1iepxCFfAOpwPVyw==" saltValue="k7wwUNBjma41tIxISnTpEQ==" spinCount="100000" sheet="1" objects="1" scenarios="1"/>
  <mergeCells count="57">
    <mergeCell ref="O4:Z4"/>
    <mergeCell ref="AA4:AD4"/>
    <mergeCell ref="AA5:AB5"/>
    <mergeCell ref="A6:A7"/>
    <mergeCell ref="B6:B7"/>
    <mergeCell ref="C6:C7"/>
    <mergeCell ref="D6:D7"/>
    <mergeCell ref="E6:E7"/>
    <mergeCell ref="F6:F7"/>
    <mergeCell ref="G6:G7"/>
    <mergeCell ref="A4:B5"/>
    <mergeCell ref="C4:C5"/>
    <mergeCell ref="D4:D5"/>
    <mergeCell ref="E4:G4"/>
    <mergeCell ref="K4:K5"/>
    <mergeCell ref="L4:N4"/>
    <mergeCell ref="A8:A9"/>
    <mergeCell ref="B8:B9"/>
    <mergeCell ref="C8:C9"/>
    <mergeCell ref="D8:D9"/>
    <mergeCell ref="E8:E9"/>
    <mergeCell ref="H6:H7"/>
    <mergeCell ref="I6:I7"/>
    <mergeCell ref="J6:J7"/>
    <mergeCell ref="AC6:AC7"/>
    <mergeCell ref="AD6:AD7"/>
    <mergeCell ref="AD8:AD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AC8:AC9"/>
    <mergeCell ref="J10:J11"/>
    <mergeCell ref="AC10:AC11"/>
    <mergeCell ref="AD10:AD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C12:AC13"/>
    <mergeCell ref="AD12:AD1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3"/>
  <sheetViews>
    <sheetView workbookViewId="0">
      <selection activeCell="L11" sqref="L11"/>
    </sheetView>
  </sheetViews>
  <sheetFormatPr defaultRowHeight="15" x14ac:dyDescent="0.25"/>
  <cols>
    <col min="1" max="1" width="6.7109375" customWidth="1"/>
    <col min="2" max="2" width="20" customWidth="1"/>
    <col min="3" max="4" width="10.7109375" bestFit="1" customWidth="1"/>
    <col min="5" max="10" width="13.7109375" customWidth="1"/>
    <col min="11" max="11" width="11.5703125" bestFit="1" customWidth="1"/>
    <col min="12" max="14" width="10.7109375" customWidth="1"/>
    <col min="27" max="30" width="13.7109375" customWidth="1"/>
  </cols>
  <sheetData>
    <row r="1" spans="1:30" x14ac:dyDescent="0.25">
      <c r="A1" t="s">
        <v>46</v>
      </c>
    </row>
    <row r="2" spans="1:30" x14ac:dyDescent="0.25">
      <c r="A2" s="3" t="s">
        <v>36</v>
      </c>
    </row>
    <row r="3" spans="1:30" x14ac:dyDescent="0.25">
      <c r="A3" t="s">
        <v>37</v>
      </c>
    </row>
    <row r="4" spans="1:30" ht="60" x14ac:dyDescent="0.25">
      <c r="A4" s="23" t="s">
        <v>35</v>
      </c>
      <c r="B4" s="23"/>
      <c r="C4" s="23" t="s">
        <v>0</v>
      </c>
      <c r="D4" s="23" t="s">
        <v>1</v>
      </c>
      <c r="E4" s="23" t="s">
        <v>2</v>
      </c>
      <c r="F4" s="23"/>
      <c r="G4" s="23"/>
      <c r="H4" s="8" t="s">
        <v>6</v>
      </c>
      <c r="I4" s="8" t="s">
        <v>7</v>
      </c>
      <c r="J4" s="8" t="s">
        <v>8</v>
      </c>
      <c r="K4" s="27" t="s">
        <v>31</v>
      </c>
      <c r="L4" s="22" t="s">
        <v>29</v>
      </c>
      <c r="M4" s="22"/>
      <c r="N4" s="22"/>
      <c r="O4" s="22" t="s">
        <v>30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 t="s">
        <v>32</v>
      </c>
      <c r="AB4" s="22"/>
      <c r="AC4" s="22"/>
      <c r="AD4" s="22"/>
    </row>
    <row r="5" spans="1:30" ht="60" x14ac:dyDescent="0.25">
      <c r="A5" s="23"/>
      <c r="B5" s="23"/>
      <c r="C5" s="23"/>
      <c r="D5" s="23"/>
      <c r="E5" s="8" t="s">
        <v>3</v>
      </c>
      <c r="F5" s="8" t="s">
        <v>4</v>
      </c>
      <c r="G5" s="8" t="s">
        <v>5</v>
      </c>
      <c r="H5" s="2" t="s">
        <v>9</v>
      </c>
      <c r="I5" s="2" t="s">
        <v>9</v>
      </c>
      <c r="J5" s="2" t="s">
        <v>9</v>
      </c>
      <c r="K5" s="28"/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10</v>
      </c>
      <c r="Y5" s="2" t="s">
        <v>11</v>
      </c>
      <c r="Z5" s="2" t="s">
        <v>12</v>
      </c>
      <c r="AA5" s="23" t="s">
        <v>33</v>
      </c>
      <c r="AB5" s="23"/>
      <c r="AC5" s="2" t="s">
        <v>9</v>
      </c>
      <c r="AD5" s="8" t="s">
        <v>34</v>
      </c>
    </row>
    <row r="6" spans="1:30" ht="15" customHeight="1" x14ac:dyDescent="0.25">
      <c r="A6" s="24">
        <v>1</v>
      </c>
      <c r="B6" s="25" t="s">
        <v>39</v>
      </c>
      <c r="C6" s="24" t="s">
        <v>25</v>
      </c>
      <c r="D6" s="24" t="s">
        <v>25</v>
      </c>
      <c r="E6" s="26">
        <v>43388</v>
      </c>
      <c r="F6" s="26">
        <v>43568</v>
      </c>
      <c r="G6" s="31">
        <f>+F6-E6</f>
        <v>180</v>
      </c>
      <c r="H6" s="24" t="s">
        <v>26</v>
      </c>
      <c r="I6" s="26"/>
      <c r="J6" s="26"/>
      <c r="K6" s="7" t="s">
        <v>27</v>
      </c>
      <c r="L6" s="1">
        <v>3.5000000000000003E-2</v>
      </c>
      <c r="M6" s="1">
        <v>5.5E-2</v>
      </c>
      <c r="N6" s="1">
        <v>7.0000000000000007E-2</v>
      </c>
      <c r="O6" s="1">
        <v>0.08</v>
      </c>
      <c r="P6" s="1">
        <v>0.18</v>
      </c>
      <c r="Q6" s="1">
        <v>0.26</v>
      </c>
      <c r="R6" s="1">
        <v>0.32</v>
      </c>
      <c r="S6" s="1"/>
      <c r="T6" s="1"/>
      <c r="U6" s="7"/>
      <c r="V6" s="7"/>
      <c r="W6" s="7"/>
      <c r="X6" s="7"/>
      <c r="Y6" s="7"/>
      <c r="Z6" s="7"/>
      <c r="AA6" s="7" t="s">
        <v>27</v>
      </c>
      <c r="AB6" s="1">
        <f>SUM(L6:O6)</f>
        <v>0.24</v>
      </c>
      <c r="AC6" s="25" t="s">
        <v>43</v>
      </c>
      <c r="AD6" s="29">
        <f>AB7</f>
        <v>0.64500000000000002</v>
      </c>
    </row>
    <row r="7" spans="1:30" x14ac:dyDescent="0.25">
      <c r="A7" s="24">
        <v>2</v>
      </c>
      <c r="B7" s="25"/>
      <c r="C7" s="24"/>
      <c r="D7" s="24"/>
      <c r="E7" s="26"/>
      <c r="F7" s="26"/>
      <c r="G7" s="31"/>
      <c r="H7" s="24"/>
      <c r="I7" s="26"/>
      <c r="J7" s="26"/>
      <c r="K7" s="7" t="s">
        <v>28</v>
      </c>
      <c r="L7" s="9">
        <v>3.7499999999999999E-2</v>
      </c>
      <c r="M7" s="9">
        <v>0.2525</v>
      </c>
      <c r="N7" s="1">
        <v>0.29499999999999998</v>
      </c>
      <c r="O7" s="1">
        <v>0.06</v>
      </c>
      <c r="P7" s="1"/>
      <c r="Q7" s="1"/>
      <c r="R7" s="1"/>
      <c r="S7" s="1"/>
      <c r="T7" s="1"/>
      <c r="U7" s="7"/>
      <c r="V7" s="7"/>
      <c r="W7" s="7"/>
      <c r="X7" s="7"/>
      <c r="Y7" s="7"/>
      <c r="Z7" s="7"/>
      <c r="AA7" s="7" t="s">
        <v>28</v>
      </c>
      <c r="AB7" s="6">
        <f>SUM(L7:Z7)</f>
        <v>0.64500000000000002</v>
      </c>
      <c r="AC7" s="25"/>
      <c r="AD7" s="29"/>
    </row>
    <row r="8" spans="1:30" ht="15" customHeight="1" x14ac:dyDescent="0.25">
      <c r="A8" s="24">
        <v>2</v>
      </c>
      <c r="B8" s="25" t="s">
        <v>40</v>
      </c>
      <c r="C8" s="24" t="s">
        <v>22</v>
      </c>
      <c r="D8" s="24" t="s">
        <v>22</v>
      </c>
      <c r="E8" s="30">
        <v>43382</v>
      </c>
      <c r="F8" s="30">
        <v>43622</v>
      </c>
      <c r="G8" s="31">
        <f>+F8-E8</f>
        <v>240</v>
      </c>
      <c r="H8" s="26" t="s">
        <v>26</v>
      </c>
      <c r="I8" s="26"/>
      <c r="J8" s="26"/>
      <c r="K8" s="7" t="s">
        <v>27</v>
      </c>
      <c r="L8" s="1">
        <v>3.5000000000000003E-2</v>
      </c>
      <c r="M8" s="1">
        <v>0.03</v>
      </c>
      <c r="N8" s="1">
        <v>4.4999999999999998E-2</v>
      </c>
      <c r="O8" s="1">
        <v>7.0000000000000007E-2</v>
      </c>
      <c r="P8" s="1">
        <v>8.5000000000000006E-2</v>
      </c>
      <c r="Q8" s="1">
        <v>0.105</v>
      </c>
      <c r="R8" s="1">
        <v>0.12</v>
      </c>
      <c r="S8" s="1">
        <v>0.18</v>
      </c>
      <c r="T8" s="1">
        <v>0.33</v>
      </c>
      <c r="U8" s="7"/>
      <c r="V8" s="7"/>
      <c r="W8" s="7"/>
      <c r="X8" s="7"/>
      <c r="Y8" s="7"/>
      <c r="Z8" s="7"/>
      <c r="AA8" s="7" t="s">
        <v>27</v>
      </c>
      <c r="AB8" s="1">
        <f>SUM(L8:O8)</f>
        <v>0.18</v>
      </c>
      <c r="AC8" s="25" t="s">
        <v>43</v>
      </c>
      <c r="AD8" s="29">
        <f>AB9</f>
        <v>0.30000000000000004</v>
      </c>
    </row>
    <row r="9" spans="1:30" x14ac:dyDescent="0.25">
      <c r="A9" s="24">
        <v>4</v>
      </c>
      <c r="B9" s="25"/>
      <c r="C9" s="24"/>
      <c r="D9" s="24"/>
      <c r="E9" s="30"/>
      <c r="F9" s="30"/>
      <c r="G9" s="31"/>
      <c r="H9" s="26"/>
      <c r="I9" s="26"/>
      <c r="J9" s="26"/>
      <c r="K9" s="7" t="s">
        <v>28</v>
      </c>
      <c r="L9" s="1">
        <v>3.5000000000000003E-2</v>
      </c>
      <c r="M9" s="9">
        <v>0.11</v>
      </c>
      <c r="N9" s="1">
        <v>0.08</v>
      </c>
      <c r="O9" s="1">
        <v>7.4999999999999997E-2</v>
      </c>
      <c r="P9" s="1"/>
      <c r="Q9" s="1"/>
      <c r="R9" s="1"/>
      <c r="S9" s="1"/>
      <c r="T9" s="1"/>
      <c r="U9" s="7"/>
      <c r="V9" s="7"/>
      <c r="W9" s="7"/>
      <c r="X9" s="7"/>
      <c r="Y9" s="7"/>
      <c r="Z9" s="7"/>
      <c r="AA9" s="7" t="s">
        <v>28</v>
      </c>
      <c r="AB9" s="6">
        <f>SUM(L9:Z9)</f>
        <v>0.30000000000000004</v>
      </c>
      <c r="AC9" s="25"/>
      <c r="AD9" s="29"/>
    </row>
    <row r="10" spans="1:30" ht="15" customHeight="1" x14ac:dyDescent="0.25">
      <c r="A10" s="24">
        <v>3</v>
      </c>
      <c r="B10" s="25" t="s">
        <v>41</v>
      </c>
      <c r="C10" s="26" t="s">
        <v>23</v>
      </c>
      <c r="D10" s="26" t="s">
        <v>23</v>
      </c>
      <c r="E10" s="30">
        <v>43382</v>
      </c>
      <c r="F10" s="30">
        <v>43562</v>
      </c>
      <c r="G10" s="31">
        <f>+F10-E10</f>
        <v>180</v>
      </c>
      <c r="H10" s="26" t="s">
        <v>26</v>
      </c>
      <c r="I10" s="26"/>
      <c r="J10" s="26"/>
      <c r="K10" s="7" t="s">
        <v>27</v>
      </c>
      <c r="L10" s="1">
        <v>3.5000000000000003E-2</v>
      </c>
      <c r="M10" s="1">
        <v>5.5E-2</v>
      </c>
      <c r="N10" s="1">
        <v>7.0000000000000007E-2</v>
      </c>
      <c r="O10" s="1">
        <v>0.08</v>
      </c>
      <c r="P10" s="1">
        <v>0.18</v>
      </c>
      <c r="Q10" s="1">
        <v>0.26</v>
      </c>
      <c r="R10" s="1">
        <v>0.32</v>
      </c>
      <c r="S10" s="1"/>
      <c r="T10" s="1"/>
      <c r="U10" s="7"/>
      <c r="V10" s="7"/>
      <c r="W10" s="7"/>
      <c r="X10" s="7"/>
      <c r="Y10" s="7"/>
      <c r="Z10" s="7"/>
      <c r="AA10" s="7" t="s">
        <v>27</v>
      </c>
      <c r="AB10" s="1">
        <f>SUM(L10:O10)</f>
        <v>0.24</v>
      </c>
      <c r="AC10" s="25" t="s">
        <v>43</v>
      </c>
      <c r="AD10" s="29">
        <f>AB11</f>
        <v>0.5</v>
      </c>
    </row>
    <row r="11" spans="1:30" x14ac:dyDescent="0.25">
      <c r="A11" s="24"/>
      <c r="B11" s="25"/>
      <c r="C11" s="26"/>
      <c r="D11" s="26"/>
      <c r="E11" s="30"/>
      <c r="F11" s="30"/>
      <c r="G11" s="31"/>
      <c r="H11" s="26"/>
      <c r="I11" s="26"/>
      <c r="J11" s="26"/>
      <c r="K11" s="7" t="s">
        <v>28</v>
      </c>
      <c r="L11" s="1">
        <v>6.5000000000000002E-2</v>
      </c>
      <c r="M11" s="9">
        <v>8.5000000000000006E-2</v>
      </c>
      <c r="N11" s="1">
        <v>0.1125</v>
      </c>
      <c r="O11" s="1">
        <v>0.23749999999999999</v>
      </c>
      <c r="P11" s="1"/>
      <c r="Q11" s="1"/>
      <c r="R11" s="1"/>
      <c r="S11" s="1"/>
      <c r="T11" s="1"/>
      <c r="U11" s="7"/>
      <c r="V11" s="7"/>
      <c r="W11" s="7"/>
      <c r="X11" s="7"/>
      <c r="Y11" s="7"/>
      <c r="Z11" s="7"/>
      <c r="AA11" s="7" t="s">
        <v>28</v>
      </c>
      <c r="AB11" s="6">
        <f>SUM(L11:Z11)</f>
        <v>0.5</v>
      </c>
      <c r="AC11" s="25"/>
      <c r="AD11" s="29"/>
    </row>
    <row r="12" spans="1:30" ht="15" customHeight="1" x14ac:dyDescent="0.25">
      <c r="A12" s="24">
        <v>4</v>
      </c>
      <c r="B12" s="25" t="s">
        <v>42</v>
      </c>
      <c r="C12" s="26" t="s">
        <v>24</v>
      </c>
      <c r="D12" s="26" t="s">
        <v>24</v>
      </c>
      <c r="E12" s="30">
        <v>43382</v>
      </c>
      <c r="F12" s="30">
        <v>43622</v>
      </c>
      <c r="G12" s="31">
        <f>+F12-E12</f>
        <v>240</v>
      </c>
      <c r="H12" s="26" t="s">
        <v>26</v>
      </c>
      <c r="I12" s="26"/>
      <c r="J12" s="26"/>
      <c r="K12" s="7" t="s">
        <v>27</v>
      </c>
      <c r="L12" s="1">
        <v>3.5000000000000003E-2</v>
      </c>
      <c r="M12" s="1">
        <v>0.03</v>
      </c>
      <c r="N12" s="1">
        <v>4.4999999999999998E-2</v>
      </c>
      <c r="O12" s="1">
        <v>7.0000000000000007E-2</v>
      </c>
      <c r="P12" s="1">
        <v>8.5000000000000006E-2</v>
      </c>
      <c r="Q12" s="1">
        <v>0.105</v>
      </c>
      <c r="R12" s="1">
        <v>0.12</v>
      </c>
      <c r="S12" s="1">
        <v>0.18</v>
      </c>
      <c r="T12" s="1">
        <v>0.33</v>
      </c>
      <c r="U12" s="7"/>
      <c r="V12" s="7"/>
      <c r="W12" s="7"/>
      <c r="X12" s="7"/>
      <c r="Y12" s="7"/>
      <c r="Z12" s="7"/>
      <c r="AA12" s="7" t="s">
        <v>27</v>
      </c>
      <c r="AB12" s="1">
        <f>SUM(L12:O12)</f>
        <v>0.18</v>
      </c>
      <c r="AC12" s="25" t="s">
        <v>43</v>
      </c>
      <c r="AD12" s="29">
        <f>AB13</f>
        <v>0.22999999999999998</v>
      </c>
    </row>
    <row r="13" spans="1:30" x14ac:dyDescent="0.25">
      <c r="A13" s="24"/>
      <c r="B13" s="25"/>
      <c r="C13" s="26"/>
      <c r="D13" s="26"/>
      <c r="E13" s="30"/>
      <c r="F13" s="30"/>
      <c r="G13" s="31"/>
      <c r="H13" s="26"/>
      <c r="I13" s="26"/>
      <c r="J13" s="26"/>
      <c r="K13" s="7" t="s">
        <v>28</v>
      </c>
      <c r="L13" s="1">
        <v>5.5E-2</v>
      </c>
      <c r="M13" s="9">
        <v>9.5000000000000001E-2</v>
      </c>
      <c r="N13" s="1">
        <v>0</v>
      </c>
      <c r="O13" s="1">
        <v>0.08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 t="s">
        <v>28</v>
      </c>
      <c r="AB13" s="6">
        <f>SUM(L13:Z13)</f>
        <v>0.22999999999999998</v>
      </c>
      <c r="AC13" s="25"/>
      <c r="AD13" s="29"/>
    </row>
  </sheetData>
  <sheetProtection algorithmName="SHA-512" hashValue="flBecTF5EXYoseiJgK7YHw/e8ElaMv8Eio6bVq0vqQ1Ne+5F+dMNd2Sl5YFfJogoV5ykKE/zU7sUO43RxfjjYA==" saltValue="SXf3bzF9y4pa2DmD3x4ncw==" spinCount="100000" sheet="1" objects="1" scenarios="1"/>
  <mergeCells count="57">
    <mergeCell ref="O4:Z4"/>
    <mergeCell ref="AA4:AD4"/>
    <mergeCell ref="AA5:AB5"/>
    <mergeCell ref="A6:A7"/>
    <mergeCell ref="B6:B7"/>
    <mergeCell ref="C6:C7"/>
    <mergeCell ref="D6:D7"/>
    <mergeCell ref="E6:E7"/>
    <mergeCell ref="F6:F7"/>
    <mergeCell ref="G6:G7"/>
    <mergeCell ref="A4:B5"/>
    <mergeCell ref="C4:C5"/>
    <mergeCell ref="D4:D5"/>
    <mergeCell ref="E4:G4"/>
    <mergeCell ref="K4:K5"/>
    <mergeCell ref="L4:N4"/>
    <mergeCell ref="A8:A9"/>
    <mergeCell ref="B8:B9"/>
    <mergeCell ref="C8:C9"/>
    <mergeCell ref="D8:D9"/>
    <mergeCell ref="E8:E9"/>
    <mergeCell ref="H6:H7"/>
    <mergeCell ref="I6:I7"/>
    <mergeCell ref="J6:J7"/>
    <mergeCell ref="AC6:AC7"/>
    <mergeCell ref="AD6:AD7"/>
    <mergeCell ref="AD8:AD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AC8:AC9"/>
    <mergeCell ref="J10:J11"/>
    <mergeCell ref="AC10:AC11"/>
    <mergeCell ref="AD10:AD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C12:AC13"/>
    <mergeCell ref="AD12:AD1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3"/>
  <sheetViews>
    <sheetView workbookViewId="0">
      <selection activeCell="L11" sqref="L11"/>
    </sheetView>
  </sheetViews>
  <sheetFormatPr defaultRowHeight="15" x14ac:dyDescent="0.25"/>
  <cols>
    <col min="1" max="1" width="6.7109375" customWidth="1"/>
    <col min="2" max="2" width="20" customWidth="1"/>
    <col min="3" max="4" width="10.7109375" bestFit="1" customWidth="1"/>
    <col min="5" max="10" width="13.7109375" customWidth="1"/>
    <col min="11" max="11" width="11.5703125" bestFit="1" customWidth="1"/>
    <col min="12" max="14" width="10.7109375" customWidth="1"/>
    <col min="27" max="30" width="13.7109375" customWidth="1"/>
  </cols>
  <sheetData>
    <row r="1" spans="1:30" x14ac:dyDescent="0.25">
      <c r="A1" t="s">
        <v>47</v>
      </c>
    </row>
    <row r="2" spans="1:30" x14ac:dyDescent="0.25">
      <c r="A2" s="3" t="s">
        <v>36</v>
      </c>
    </row>
    <row r="3" spans="1:30" x14ac:dyDescent="0.25">
      <c r="A3" t="s">
        <v>37</v>
      </c>
    </row>
    <row r="4" spans="1:30" ht="60" x14ac:dyDescent="0.25">
      <c r="A4" s="23" t="s">
        <v>35</v>
      </c>
      <c r="B4" s="23"/>
      <c r="C4" s="23" t="s">
        <v>0</v>
      </c>
      <c r="D4" s="23" t="s">
        <v>1</v>
      </c>
      <c r="E4" s="23" t="s">
        <v>2</v>
      </c>
      <c r="F4" s="23"/>
      <c r="G4" s="23"/>
      <c r="H4" s="11" t="s">
        <v>6</v>
      </c>
      <c r="I4" s="11" t="s">
        <v>7</v>
      </c>
      <c r="J4" s="11" t="s">
        <v>8</v>
      </c>
      <c r="K4" s="27" t="s">
        <v>31</v>
      </c>
      <c r="L4" s="22" t="s">
        <v>29</v>
      </c>
      <c r="M4" s="22"/>
      <c r="N4" s="22"/>
      <c r="O4" s="22" t="s">
        <v>30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 t="s">
        <v>32</v>
      </c>
      <c r="AB4" s="22"/>
      <c r="AC4" s="22"/>
      <c r="AD4" s="22"/>
    </row>
    <row r="5" spans="1:30" ht="60" x14ac:dyDescent="0.25">
      <c r="A5" s="23"/>
      <c r="B5" s="23"/>
      <c r="C5" s="23"/>
      <c r="D5" s="23"/>
      <c r="E5" s="11" t="s">
        <v>3</v>
      </c>
      <c r="F5" s="11" t="s">
        <v>4</v>
      </c>
      <c r="G5" s="11" t="s">
        <v>5</v>
      </c>
      <c r="H5" s="2" t="s">
        <v>9</v>
      </c>
      <c r="I5" s="2" t="s">
        <v>9</v>
      </c>
      <c r="J5" s="2" t="s">
        <v>9</v>
      </c>
      <c r="K5" s="28"/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10</v>
      </c>
      <c r="Y5" s="2" t="s">
        <v>11</v>
      </c>
      <c r="Z5" s="2" t="s">
        <v>12</v>
      </c>
      <c r="AA5" s="23" t="s">
        <v>33</v>
      </c>
      <c r="AB5" s="23"/>
      <c r="AC5" s="2" t="s">
        <v>9</v>
      </c>
      <c r="AD5" s="11" t="s">
        <v>34</v>
      </c>
    </row>
    <row r="6" spans="1:30" ht="15" customHeight="1" x14ac:dyDescent="0.25">
      <c r="A6" s="24">
        <v>1</v>
      </c>
      <c r="B6" s="25" t="s">
        <v>39</v>
      </c>
      <c r="C6" s="24" t="s">
        <v>25</v>
      </c>
      <c r="D6" s="24" t="s">
        <v>25</v>
      </c>
      <c r="E6" s="26">
        <v>43388</v>
      </c>
      <c r="F6" s="26">
        <v>43568</v>
      </c>
      <c r="G6" s="31">
        <f>+F6-E6</f>
        <v>180</v>
      </c>
      <c r="H6" s="24" t="s">
        <v>26</v>
      </c>
      <c r="I6" s="26"/>
      <c r="J6" s="26"/>
      <c r="K6" s="10" t="s">
        <v>27</v>
      </c>
      <c r="L6" s="1">
        <v>3.5000000000000003E-2</v>
      </c>
      <c r="M6" s="1">
        <v>5.5E-2</v>
      </c>
      <c r="N6" s="1">
        <v>7.0000000000000007E-2</v>
      </c>
      <c r="O6" s="1">
        <v>0.08</v>
      </c>
      <c r="P6" s="1">
        <v>0.18</v>
      </c>
      <c r="Q6" s="1">
        <v>0.26</v>
      </c>
      <c r="R6" s="1">
        <v>0.32</v>
      </c>
      <c r="S6" s="1"/>
      <c r="T6" s="1"/>
      <c r="U6" s="10"/>
      <c r="V6" s="10"/>
      <c r="W6" s="10"/>
      <c r="X6" s="10"/>
      <c r="Y6" s="10"/>
      <c r="Z6" s="10"/>
      <c r="AA6" s="10" t="s">
        <v>27</v>
      </c>
      <c r="AB6" s="1">
        <f>SUM(L6:P6)</f>
        <v>0.42</v>
      </c>
      <c r="AC6" s="25" t="s">
        <v>43</v>
      </c>
      <c r="AD6" s="29">
        <f>AB7</f>
        <v>0.77</v>
      </c>
    </row>
    <row r="7" spans="1:30" x14ac:dyDescent="0.25">
      <c r="A7" s="24">
        <v>2</v>
      </c>
      <c r="B7" s="25"/>
      <c r="C7" s="24"/>
      <c r="D7" s="24"/>
      <c r="E7" s="26"/>
      <c r="F7" s="26"/>
      <c r="G7" s="31"/>
      <c r="H7" s="24"/>
      <c r="I7" s="26"/>
      <c r="J7" s="26"/>
      <c r="K7" s="10" t="s">
        <v>28</v>
      </c>
      <c r="L7" s="9">
        <v>3.7499999999999999E-2</v>
      </c>
      <c r="M7" s="9">
        <v>0.2525</v>
      </c>
      <c r="N7" s="1">
        <v>0.29499999999999998</v>
      </c>
      <c r="O7" s="1">
        <v>0.06</v>
      </c>
      <c r="P7" s="1">
        <v>0.125</v>
      </c>
      <c r="Q7" s="1"/>
      <c r="R7" s="1"/>
      <c r="S7" s="1"/>
      <c r="T7" s="1"/>
      <c r="U7" s="10"/>
      <c r="V7" s="10"/>
      <c r="W7" s="10"/>
      <c r="X7" s="10"/>
      <c r="Y7" s="10"/>
      <c r="Z7" s="10"/>
      <c r="AA7" s="10" t="s">
        <v>28</v>
      </c>
      <c r="AB7" s="6">
        <f>SUM(L7:Z7)</f>
        <v>0.77</v>
      </c>
      <c r="AC7" s="25"/>
      <c r="AD7" s="29"/>
    </row>
    <row r="8" spans="1:30" ht="15" customHeight="1" x14ac:dyDescent="0.25">
      <c r="A8" s="24">
        <v>2</v>
      </c>
      <c r="B8" s="25" t="s">
        <v>40</v>
      </c>
      <c r="C8" s="24" t="s">
        <v>22</v>
      </c>
      <c r="D8" s="24" t="s">
        <v>22</v>
      </c>
      <c r="E8" s="30">
        <v>43382</v>
      </c>
      <c r="F8" s="30">
        <v>43622</v>
      </c>
      <c r="G8" s="31">
        <f>+F8-E8</f>
        <v>240</v>
      </c>
      <c r="H8" s="26" t="s">
        <v>26</v>
      </c>
      <c r="I8" s="26"/>
      <c r="J8" s="26"/>
      <c r="K8" s="10" t="s">
        <v>27</v>
      </c>
      <c r="L8" s="1">
        <v>3.5000000000000003E-2</v>
      </c>
      <c r="M8" s="1">
        <v>0.03</v>
      </c>
      <c r="N8" s="1">
        <v>4.4999999999999998E-2</v>
      </c>
      <c r="O8" s="1">
        <v>7.0000000000000007E-2</v>
      </c>
      <c r="P8" s="1">
        <v>8.5000000000000006E-2</v>
      </c>
      <c r="Q8" s="1">
        <v>0.105</v>
      </c>
      <c r="R8" s="1">
        <v>0.12</v>
      </c>
      <c r="S8" s="1">
        <v>0.18</v>
      </c>
      <c r="T8" s="1">
        <v>0.33</v>
      </c>
      <c r="U8" s="10"/>
      <c r="V8" s="10"/>
      <c r="W8" s="10"/>
      <c r="X8" s="10"/>
      <c r="Y8" s="10"/>
      <c r="Z8" s="10"/>
      <c r="AA8" s="10" t="s">
        <v>27</v>
      </c>
      <c r="AB8" s="1">
        <f>SUM(L8:P8)</f>
        <v>0.26500000000000001</v>
      </c>
      <c r="AC8" s="25" t="s">
        <v>43</v>
      </c>
      <c r="AD8" s="29">
        <f>AB9</f>
        <v>0.52</v>
      </c>
    </row>
    <row r="9" spans="1:30" x14ac:dyDescent="0.25">
      <c r="A9" s="24">
        <v>4</v>
      </c>
      <c r="B9" s="25"/>
      <c r="C9" s="24"/>
      <c r="D9" s="24"/>
      <c r="E9" s="30"/>
      <c r="F9" s="30"/>
      <c r="G9" s="31"/>
      <c r="H9" s="26"/>
      <c r="I9" s="26"/>
      <c r="J9" s="26"/>
      <c r="K9" s="10" t="s">
        <v>28</v>
      </c>
      <c r="L9" s="1">
        <v>3.5000000000000003E-2</v>
      </c>
      <c r="M9" s="9">
        <v>0.11</v>
      </c>
      <c r="N9" s="1">
        <v>0.08</v>
      </c>
      <c r="O9" s="1">
        <v>7.4999999999999997E-2</v>
      </c>
      <c r="P9" s="1">
        <v>0.22</v>
      </c>
      <c r="Q9" s="1"/>
      <c r="R9" s="1"/>
      <c r="S9" s="1"/>
      <c r="T9" s="1"/>
      <c r="U9" s="10"/>
      <c r="V9" s="10"/>
      <c r="W9" s="10"/>
      <c r="X9" s="10"/>
      <c r="Y9" s="10"/>
      <c r="Z9" s="10"/>
      <c r="AA9" s="10" t="s">
        <v>28</v>
      </c>
      <c r="AB9" s="6">
        <f>SUM(L9:Z9)</f>
        <v>0.52</v>
      </c>
      <c r="AC9" s="25"/>
      <c r="AD9" s="29"/>
    </row>
    <row r="10" spans="1:30" ht="15" customHeight="1" x14ac:dyDescent="0.25">
      <c r="A10" s="24">
        <v>3</v>
      </c>
      <c r="B10" s="25" t="s">
        <v>41</v>
      </c>
      <c r="C10" s="26" t="s">
        <v>23</v>
      </c>
      <c r="D10" s="26" t="s">
        <v>23</v>
      </c>
      <c r="E10" s="30">
        <v>43382</v>
      </c>
      <c r="F10" s="30">
        <v>43562</v>
      </c>
      <c r="G10" s="31">
        <f>+F10-E10</f>
        <v>180</v>
      </c>
      <c r="H10" s="26" t="s">
        <v>26</v>
      </c>
      <c r="I10" s="26"/>
      <c r="J10" s="26"/>
      <c r="K10" s="10" t="s">
        <v>27</v>
      </c>
      <c r="L10" s="1">
        <v>3.5000000000000003E-2</v>
      </c>
      <c r="M10" s="1">
        <v>5.5E-2</v>
      </c>
      <c r="N10" s="1">
        <v>7.0000000000000007E-2</v>
      </c>
      <c r="O10" s="1">
        <v>0.08</v>
      </c>
      <c r="P10" s="1">
        <v>0.18</v>
      </c>
      <c r="Q10" s="1">
        <v>0.26</v>
      </c>
      <c r="R10" s="1">
        <v>0.32</v>
      </c>
      <c r="S10" s="1"/>
      <c r="T10" s="1"/>
      <c r="U10" s="10"/>
      <c r="V10" s="10"/>
      <c r="W10" s="10"/>
      <c r="X10" s="10"/>
      <c r="Y10" s="10"/>
      <c r="Z10" s="10"/>
      <c r="AA10" s="10" t="s">
        <v>27</v>
      </c>
      <c r="AB10" s="1">
        <f>SUM(L10:P10)</f>
        <v>0.42</v>
      </c>
      <c r="AC10" s="25" t="s">
        <v>43</v>
      </c>
      <c r="AD10" s="29">
        <f>AB11</f>
        <v>0.61749999999999994</v>
      </c>
    </row>
    <row r="11" spans="1:30" x14ac:dyDescent="0.25">
      <c r="A11" s="24"/>
      <c r="B11" s="25"/>
      <c r="C11" s="26"/>
      <c r="D11" s="26"/>
      <c r="E11" s="30"/>
      <c r="F11" s="30"/>
      <c r="G11" s="31"/>
      <c r="H11" s="26"/>
      <c r="I11" s="26"/>
      <c r="J11" s="26"/>
      <c r="K11" s="10" t="s">
        <v>28</v>
      </c>
      <c r="L11" s="1">
        <v>6.5000000000000002E-2</v>
      </c>
      <c r="M11" s="9">
        <v>8.5000000000000006E-2</v>
      </c>
      <c r="N11" s="1">
        <v>0.1125</v>
      </c>
      <c r="O11" s="1">
        <v>0.23749999999999999</v>
      </c>
      <c r="P11" s="1">
        <v>0.11749999999999999</v>
      </c>
      <c r="Q11" s="1"/>
      <c r="R11" s="1"/>
      <c r="S11" s="1"/>
      <c r="T11" s="1"/>
      <c r="U11" s="10"/>
      <c r="V11" s="10"/>
      <c r="W11" s="10"/>
      <c r="X11" s="10"/>
      <c r="Y11" s="10"/>
      <c r="Z11" s="10"/>
      <c r="AA11" s="10" t="s">
        <v>28</v>
      </c>
      <c r="AB11" s="6">
        <f>SUM(L11:Z11)</f>
        <v>0.61749999999999994</v>
      </c>
      <c r="AC11" s="25"/>
      <c r="AD11" s="29"/>
    </row>
    <row r="12" spans="1:30" ht="15" customHeight="1" x14ac:dyDescent="0.25">
      <c r="A12" s="24">
        <v>4</v>
      </c>
      <c r="B12" s="25" t="s">
        <v>42</v>
      </c>
      <c r="C12" s="26" t="s">
        <v>24</v>
      </c>
      <c r="D12" s="26" t="s">
        <v>24</v>
      </c>
      <c r="E12" s="30">
        <v>43382</v>
      </c>
      <c r="F12" s="30">
        <v>43622</v>
      </c>
      <c r="G12" s="31">
        <f>+F12-E12</f>
        <v>240</v>
      </c>
      <c r="H12" s="26" t="s">
        <v>26</v>
      </c>
      <c r="I12" s="26"/>
      <c r="J12" s="26"/>
      <c r="K12" s="10" t="s">
        <v>27</v>
      </c>
      <c r="L12" s="1">
        <v>3.5000000000000003E-2</v>
      </c>
      <c r="M12" s="1">
        <v>0.03</v>
      </c>
      <c r="N12" s="1">
        <v>4.4999999999999998E-2</v>
      </c>
      <c r="O12" s="1">
        <v>7.0000000000000007E-2</v>
      </c>
      <c r="P12" s="1">
        <v>8.5000000000000006E-2</v>
      </c>
      <c r="Q12" s="1">
        <v>0.105</v>
      </c>
      <c r="R12" s="1">
        <v>0.12</v>
      </c>
      <c r="S12" s="1">
        <v>0.18</v>
      </c>
      <c r="T12" s="1">
        <v>0.33</v>
      </c>
      <c r="U12" s="10"/>
      <c r="V12" s="10"/>
      <c r="W12" s="10"/>
      <c r="X12" s="10"/>
      <c r="Y12" s="10"/>
      <c r="Z12" s="10"/>
      <c r="AA12" s="10" t="s">
        <v>27</v>
      </c>
      <c r="AB12" s="1">
        <f>SUM(L12:P12)</f>
        <v>0.26500000000000001</v>
      </c>
      <c r="AC12" s="25" t="s">
        <v>43</v>
      </c>
      <c r="AD12" s="29">
        <f>AB13</f>
        <v>0.34749999999999998</v>
      </c>
    </row>
    <row r="13" spans="1:30" x14ac:dyDescent="0.25">
      <c r="A13" s="24"/>
      <c r="B13" s="25"/>
      <c r="C13" s="26"/>
      <c r="D13" s="26"/>
      <c r="E13" s="30"/>
      <c r="F13" s="30"/>
      <c r="G13" s="31"/>
      <c r="H13" s="26"/>
      <c r="I13" s="26"/>
      <c r="J13" s="26"/>
      <c r="K13" s="10" t="s">
        <v>28</v>
      </c>
      <c r="L13" s="1">
        <v>5.5E-2</v>
      </c>
      <c r="M13" s="9">
        <v>9.5000000000000001E-2</v>
      </c>
      <c r="N13" s="1">
        <v>0</v>
      </c>
      <c r="O13" s="1">
        <v>0.08</v>
      </c>
      <c r="P13" s="1">
        <v>0.11749999999999999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 t="s">
        <v>28</v>
      </c>
      <c r="AB13" s="6">
        <f>SUM(L13:Z13)</f>
        <v>0.34749999999999998</v>
      </c>
      <c r="AC13" s="25"/>
      <c r="AD13" s="29"/>
    </row>
  </sheetData>
  <sheetProtection algorithmName="SHA-512" hashValue="sgP+fxPIoKyAo4yGFDD1YWq4JcuSqKZ7dAjKHOi4pBVrwrPDIPhHTd2hfrnsV12PcXCUlHR/lvmXdaIMmRQGSQ==" saltValue="2CAi+WWYYOXVo9Pn+eh5RQ==" spinCount="100000" sheet="1" objects="1" scenarios="1"/>
  <mergeCells count="57">
    <mergeCell ref="J10:J11"/>
    <mergeCell ref="AC10:AC11"/>
    <mergeCell ref="AD10:AD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C12:AC13"/>
    <mergeCell ref="AD12:AD13"/>
    <mergeCell ref="AD8:AD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AC8:AC9"/>
    <mergeCell ref="H6:H7"/>
    <mergeCell ref="I6:I7"/>
    <mergeCell ref="J6:J7"/>
    <mergeCell ref="AC6:AC7"/>
    <mergeCell ref="AD6:AD7"/>
    <mergeCell ref="A8:A9"/>
    <mergeCell ref="B8:B9"/>
    <mergeCell ref="C8:C9"/>
    <mergeCell ref="D8:D9"/>
    <mergeCell ref="E8:E9"/>
    <mergeCell ref="O4:Z4"/>
    <mergeCell ref="AA4:AD4"/>
    <mergeCell ref="AA5:AB5"/>
    <mergeCell ref="A6:A7"/>
    <mergeCell ref="B6:B7"/>
    <mergeCell ref="C6:C7"/>
    <mergeCell ref="D6:D7"/>
    <mergeCell ref="E6:E7"/>
    <mergeCell ref="F6:F7"/>
    <mergeCell ref="G6:G7"/>
    <mergeCell ref="A4:B5"/>
    <mergeCell ref="C4:C5"/>
    <mergeCell ref="D4:D5"/>
    <mergeCell ref="E4:G4"/>
    <mergeCell ref="K4:K5"/>
    <mergeCell ref="L4:N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3"/>
  <sheetViews>
    <sheetView topLeftCell="G1" workbookViewId="0">
      <selection activeCell="P11" sqref="P11"/>
    </sheetView>
  </sheetViews>
  <sheetFormatPr defaultRowHeight="15" x14ac:dyDescent="0.25"/>
  <cols>
    <col min="1" max="1" width="6.7109375" customWidth="1"/>
    <col min="2" max="2" width="20" customWidth="1"/>
    <col min="3" max="4" width="10.7109375" bestFit="1" customWidth="1"/>
    <col min="5" max="10" width="13.7109375" customWidth="1"/>
    <col min="11" max="11" width="11.5703125" bestFit="1" customWidth="1"/>
    <col min="12" max="14" width="10.7109375" customWidth="1"/>
    <col min="27" max="30" width="13.7109375" customWidth="1"/>
  </cols>
  <sheetData>
    <row r="1" spans="1:30" x14ac:dyDescent="0.25">
      <c r="A1" t="s">
        <v>48</v>
      </c>
    </row>
    <row r="2" spans="1:30" x14ac:dyDescent="0.25">
      <c r="A2" s="3" t="s">
        <v>36</v>
      </c>
    </row>
    <row r="3" spans="1:30" x14ac:dyDescent="0.25">
      <c r="A3" t="s">
        <v>37</v>
      </c>
    </row>
    <row r="4" spans="1:30" ht="60" x14ac:dyDescent="0.25">
      <c r="A4" s="23" t="s">
        <v>35</v>
      </c>
      <c r="B4" s="23"/>
      <c r="C4" s="23" t="s">
        <v>0</v>
      </c>
      <c r="D4" s="23" t="s">
        <v>1</v>
      </c>
      <c r="E4" s="23" t="s">
        <v>2</v>
      </c>
      <c r="F4" s="23"/>
      <c r="G4" s="23"/>
      <c r="H4" s="12" t="s">
        <v>6</v>
      </c>
      <c r="I4" s="12" t="s">
        <v>7</v>
      </c>
      <c r="J4" s="12" t="s">
        <v>8</v>
      </c>
      <c r="K4" s="27" t="s">
        <v>31</v>
      </c>
      <c r="L4" s="22" t="s">
        <v>29</v>
      </c>
      <c r="M4" s="22"/>
      <c r="N4" s="22"/>
      <c r="O4" s="22" t="s">
        <v>30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 t="s">
        <v>32</v>
      </c>
      <c r="AB4" s="22"/>
      <c r="AC4" s="22"/>
      <c r="AD4" s="22"/>
    </row>
    <row r="5" spans="1:30" ht="60" x14ac:dyDescent="0.25">
      <c r="A5" s="23"/>
      <c r="B5" s="23"/>
      <c r="C5" s="23"/>
      <c r="D5" s="23"/>
      <c r="E5" s="12" t="s">
        <v>3</v>
      </c>
      <c r="F5" s="12" t="s">
        <v>4</v>
      </c>
      <c r="G5" s="12" t="s">
        <v>5</v>
      </c>
      <c r="H5" s="2" t="s">
        <v>9</v>
      </c>
      <c r="I5" s="2" t="s">
        <v>9</v>
      </c>
      <c r="J5" s="2" t="s">
        <v>9</v>
      </c>
      <c r="K5" s="28"/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10</v>
      </c>
      <c r="Y5" s="2" t="s">
        <v>11</v>
      </c>
      <c r="Z5" s="2" t="s">
        <v>12</v>
      </c>
      <c r="AA5" s="23" t="s">
        <v>33</v>
      </c>
      <c r="AB5" s="23"/>
      <c r="AC5" s="2" t="s">
        <v>9</v>
      </c>
      <c r="AD5" s="12" t="s">
        <v>34</v>
      </c>
    </row>
    <row r="6" spans="1:30" ht="15" customHeight="1" x14ac:dyDescent="0.25">
      <c r="A6" s="24">
        <v>1</v>
      </c>
      <c r="B6" s="25" t="s">
        <v>39</v>
      </c>
      <c r="C6" s="24" t="s">
        <v>25</v>
      </c>
      <c r="D6" s="24" t="s">
        <v>25</v>
      </c>
      <c r="E6" s="26">
        <v>43388</v>
      </c>
      <c r="F6" s="26">
        <v>43568</v>
      </c>
      <c r="G6" s="31">
        <f>+F6-E6</f>
        <v>180</v>
      </c>
      <c r="H6" s="24" t="s">
        <v>26</v>
      </c>
      <c r="I6" s="26"/>
      <c r="J6" s="26"/>
      <c r="K6" s="13" t="s">
        <v>27</v>
      </c>
      <c r="L6" s="1">
        <v>3.5000000000000003E-2</v>
      </c>
      <c r="M6" s="1">
        <v>5.5E-2</v>
      </c>
      <c r="N6" s="1">
        <v>7.0000000000000007E-2</v>
      </c>
      <c r="O6" s="1">
        <v>0.08</v>
      </c>
      <c r="P6" s="1">
        <v>0.18</v>
      </c>
      <c r="Q6" s="1">
        <v>0.26</v>
      </c>
      <c r="R6" s="1">
        <v>0.32</v>
      </c>
      <c r="S6" s="1"/>
      <c r="T6" s="1"/>
      <c r="U6" s="13"/>
      <c r="V6" s="13"/>
      <c r="W6" s="13"/>
      <c r="X6" s="13"/>
      <c r="Y6" s="13"/>
      <c r="Z6" s="13"/>
      <c r="AA6" s="13" t="s">
        <v>27</v>
      </c>
      <c r="AB6" s="1">
        <f>SUM(L6:Q6)</f>
        <v>0.67999999999999994</v>
      </c>
      <c r="AC6" s="25" t="s">
        <v>43</v>
      </c>
      <c r="AD6" s="29">
        <f>AB7</f>
        <v>0.98</v>
      </c>
    </row>
    <row r="7" spans="1:30" ht="29.25" customHeight="1" x14ac:dyDescent="0.25">
      <c r="A7" s="24">
        <v>2</v>
      </c>
      <c r="B7" s="25"/>
      <c r="C7" s="24"/>
      <c r="D7" s="24"/>
      <c r="E7" s="26"/>
      <c r="F7" s="26"/>
      <c r="G7" s="31"/>
      <c r="H7" s="24"/>
      <c r="I7" s="26"/>
      <c r="J7" s="26"/>
      <c r="K7" s="13" t="s">
        <v>28</v>
      </c>
      <c r="L7" s="9">
        <v>3.7499999999999999E-2</v>
      </c>
      <c r="M7" s="9">
        <v>0.2525</v>
      </c>
      <c r="N7" s="1">
        <v>0.29499999999999998</v>
      </c>
      <c r="O7" s="1">
        <v>0.06</v>
      </c>
      <c r="P7" s="1">
        <v>0.125</v>
      </c>
      <c r="Q7" s="1">
        <v>0.21</v>
      </c>
      <c r="R7" s="1"/>
      <c r="S7" s="1"/>
      <c r="T7" s="1"/>
      <c r="U7" s="13"/>
      <c r="V7" s="13"/>
      <c r="W7" s="13"/>
      <c r="X7" s="13"/>
      <c r="Y7" s="13"/>
      <c r="Z7" s="13"/>
      <c r="AA7" s="13" t="s">
        <v>28</v>
      </c>
      <c r="AB7" s="1">
        <f t="shared" ref="AB7:AB13" si="0">SUM(L7:Q7)</f>
        <v>0.98</v>
      </c>
      <c r="AC7" s="25"/>
      <c r="AD7" s="29"/>
    </row>
    <row r="8" spans="1:30" ht="15" customHeight="1" x14ac:dyDescent="0.25">
      <c r="A8" s="24">
        <v>2</v>
      </c>
      <c r="B8" s="25" t="s">
        <v>40</v>
      </c>
      <c r="C8" s="24" t="s">
        <v>22</v>
      </c>
      <c r="D8" s="24" t="s">
        <v>22</v>
      </c>
      <c r="E8" s="30">
        <v>43382</v>
      </c>
      <c r="F8" s="30">
        <v>43622</v>
      </c>
      <c r="G8" s="31">
        <f>+F8-E8</f>
        <v>240</v>
      </c>
      <c r="H8" s="26" t="s">
        <v>26</v>
      </c>
      <c r="I8" s="26"/>
      <c r="J8" s="26"/>
      <c r="K8" s="13" t="s">
        <v>27</v>
      </c>
      <c r="L8" s="1">
        <v>3.5000000000000003E-2</v>
      </c>
      <c r="M8" s="1">
        <v>0.03</v>
      </c>
      <c r="N8" s="1">
        <v>4.4999999999999998E-2</v>
      </c>
      <c r="O8" s="1">
        <v>7.0000000000000007E-2</v>
      </c>
      <c r="P8" s="1">
        <v>8.5000000000000006E-2</v>
      </c>
      <c r="Q8" s="1">
        <v>0.105</v>
      </c>
      <c r="R8" s="1">
        <v>0.12</v>
      </c>
      <c r="S8" s="1">
        <v>0.18</v>
      </c>
      <c r="T8" s="1">
        <v>0.33</v>
      </c>
      <c r="U8" s="13"/>
      <c r="V8" s="13"/>
      <c r="W8" s="13"/>
      <c r="X8" s="13"/>
      <c r="Y8" s="13"/>
      <c r="Z8" s="13"/>
      <c r="AA8" s="13" t="s">
        <v>27</v>
      </c>
      <c r="AB8" s="1">
        <f t="shared" si="0"/>
        <v>0.37</v>
      </c>
      <c r="AC8" s="25" t="s">
        <v>43</v>
      </c>
      <c r="AD8" s="29">
        <f>AB9</f>
        <v>0.625</v>
      </c>
    </row>
    <row r="9" spans="1:30" ht="33" customHeight="1" x14ac:dyDescent="0.25">
      <c r="A9" s="24">
        <v>4</v>
      </c>
      <c r="B9" s="25"/>
      <c r="C9" s="24"/>
      <c r="D9" s="24"/>
      <c r="E9" s="30"/>
      <c r="F9" s="30"/>
      <c r="G9" s="31"/>
      <c r="H9" s="26"/>
      <c r="I9" s="26"/>
      <c r="J9" s="26"/>
      <c r="K9" s="13" t="s">
        <v>28</v>
      </c>
      <c r="L9" s="1">
        <v>3.5000000000000003E-2</v>
      </c>
      <c r="M9" s="9">
        <v>0.11</v>
      </c>
      <c r="N9" s="1">
        <v>0.08</v>
      </c>
      <c r="O9" s="1">
        <v>7.4999999999999997E-2</v>
      </c>
      <c r="P9" s="1">
        <v>0.22</v>
      </c>
      <c r="Q9" s="1">
        <v>0.105</v>
      </c>
      <c r="R9" s="1"/>
      <c r="S9" s="1"/>
      <c r="T9" s="1"/>
      <c r="U9" s="13"/>
      <c r="V9" s="13"/>
      <c r="W9" s="13"/>
      <c r="X9" s="13"/>
      <c r="Y9" s="13"/>
      <c r="Z9" s="13"/>
      <c r="AA9" s="13" t="s">
        <v>28</v>
      </c>
      <c r="AB9" s="1">
        <f t="shared" si="0"/>
        <v>0.625</v>
      </c>
      <c r="AC9" s="25"/>
      <c r="AD9" s="29"/>
    </row>
    <row r="10" spans="1:30" ht="15" customHeight="1" x14ac:dyDescent="0.25">
      <c r="A10" s="24">
        <v>3</v>
      </c>
      <c r="B10" s="25" t="s">
        <v>41</v>
      </c>
      <c r="C10" s="26" t="s">
        <v>23</v>
      </c>
      <c r="D10" s="26" t="s">
        <v>23</v>
      </c>
      <c r="E10" s="30">
        <v>43382</v>
      </c>
      <c r="F10" s="30">
        <v>43562</v>
      </c>
      <c r="G10" s="31">
        <f>+F10-E10</f>
        <v>180</v>
      </c>
      <c r="H10" s="26" t="s">
        <v>26</v>
      </c>
      <c r="I10" s="26"/>
      <c r="J10" s="26"/>
      <c r="K10" s="13" t="s">
        <v>27</v>
      </c>
      <c r="L10" s="1">
        <v>3.5000000000000003E-2</v>
      </c>
      <c r="M10" s="1">
        <v>5.5E-2</v>
      </c>
      <c r="N10" s="1">
        <v>7.0000000000000007E-2</v>
      </c>
      <c r="O10" s="1">
        <v>0.08</v>
      </c>
      <c r="P10" s="1">
        <v>0.18</v>
      </c>
      <c r="Q10" s="1">
        <v>0.26</v>
      </c>
      <c r="R10" s="1">
        <v>0.32</v>
      </c>
      <c r="S10" s="1"/>
      <c r="T10" s="1"/>
      <c r="U10" s="13"/>
      <c r="V10" s="13"/>
      <c r="W10" s="13"/>
      <c r="X10" s="13"/>
      <c r="Y10" s="13"/>
      <c r="Z10" s="13"/>
      <c r="AA10" s="13" t="s">
        <v>27</v>
      </c>
      <c r="AB10" s="1">
        <f t="shared" si="0"/>
        <v>0.67999999999999994</v>
      </c>
      <c r="AC10" s="25" t="s">
        <v>43</v>
      </c>
      <c r="AD10" s="29">
        <f>AB11</f>
        <v>0.75499999999999989</v>
      </c>
    </row>
    <row r="11" spans="1:30" ht="27.75" customHeight="1" x14ac:dyDescent="0.25">
      <c r="A11" s="24"/>
      <c r="B11" s="25"/>
      <c r="C11" s="26"/>
      <c r="D11" s="26"/>
      <c r="E11" s="30"/>
      <c r="F11" s="30"/>
      <c r="G11" s="31"/>
      <c r="H11" s="26"/>
      <c r="I11" s="26"/>
      <c r="J11" s="26"/>
      <c r="K11" s="13" t="s">
        <v>28</v>
      </c>
      <c r="L11" s="1">
        <v>6.5000000000000002E-2</v>
      </c>
      <c r="M11" s="9">
        <v>8.5000000000000006E-2</v>
      </c>
      <c r="N11" s="1">
        <v>0.1125</v>
      </c>
      <c r="O11" s="1">
        <v>0.23749999999999999</v>
      </c>
      <c r="P11" s="1">
        <v>0.11749999999999999</v>
      </c>
      <c r="Q11" s="1">
        <v>0.13750000000000001</v>
      </c>
      <c r="R11" s="1"/>
      <c r="S11" s="1"/>
      <c r="T11" s="1"/>
      <c r="U11" s="13"/>
      <c r="V11" s="13"/>
      <c r="W11" s="13"/>
      <c r="X11" s="13"/>
      <c r="Y11" s="13"/>
      <c r="Z11" s="13"/>
      <c r="AA11" s="13" t="s">
        <v>28</v>
      </c>
      <c r="AB11" s="1">
        <f t="shared" si="0"/>
        <v>0.75499999999999989</v>
      </c>
      <c r="AC11" s="25"/>
      <c r="AD11" s="29"/>
    </row>
    <row r="12" spans="1:30" ht="15" customHeight="1" x14ac:dyDescent="0.25">
      <c r="A12" s="24">
        <v>4</v>
      </c>
      <c r="B12" s="25" t="s">
        <v>42</v>
      </c>
      <c r="C12" s="26" t="s">
        <v>24</v>
      </c>
      <c r="D12" s="26" t="s">
        <v>24</v>
      </c>
      <c r="E12" s="30">
        <v>43382</v>
      </c>
      <c r="F12" s="30">
        <v>43622</v>
      </c>
      <c r="G12" s="31">
        <f>+F12-E12</f>
        <v>240</v>
      </c>
      <c r="H12" s="26" t="s">
        <v>26</v>
      </c>
      <c r="I12" s="26"/>
      <c r="J12" s="26"/>
      <c r="K12" s="13" t="s">
        <v>27</v>
      </c>
      <c r="L12" s="1">
        <v>3.5000000000000003E-2</v>
      </c>
      <c r="M12" s="1">
        <v>0.03</v>
      </c>
      <c r="N12" s="1">
        <v>4.4999999999999998E-2</v>
      </c>
      <c r="O12" s="1">
        <v>7.0000000000000007E-2</v>
      </c>
      <c r="P12" s="1">
        <v>8.5000000000000006E-2</v>
      </c>
      <c r="Q12" s="1">
        <v>0.105</v>
      </c>
      <c r="R12" s="1">
        <v>0.12</v>
      </c>
      <c r="S12" s="1">
        <v>0.18</v>
      </c>
      <c r="T12" s="1">
        <v>0.33</v>
      </c>
      <c r="U12" s="13"/>
      <c r="V12" s="13"/>
      <c r="W12" s="13"/>
      <c r="X12" s="13"/>
      <c r="Y12" s="13"/>
      <c r="Z12" s="13"/>
      <c r="AA12" s="13" t="s">
        <v>27</v>
      </c>
      <c r="AB12" s="1">
        <f t="shared" si="0"/>
        <v>0.37</v>
      </c>
      <c r="AC12" s="25" t="s">
        <v>43</v>
      </c>
      <c r="AD12" s="29">
        <f>AB13</f>
        <v>0.505</v>
      </c>
    </row>
    <row r="13" spans="1:30" ht="30" customHeight="1" x14ac:dyDescent="0.25">
      <c r="A13" s="24"/>
      <c r="B13" s="25"/>
      <c r="C13" s="26"/>
      <c r="D13" s="26"/>
      <c r="E13" s="30"/>
      <c r="F13" s="30"/>
      <c r="G13" s="31"/>
      <c r="H13" s="26"/>
      <c r="I13" s="26"/>
      <c r="J13" s="26"/>
      <c r="K13" s="13" t="s">
        <v>28</v>
      </c>
      <c r="L13" s="1">
        <v>5.5E-2</v>
      </c>
      <c r="M13" s="9">
        <v>9.5000000000000001E-2</v>
      </c>
      <c r="N13" s="1">
        <v>0</v>
      </c>
      <c r="O13" s="1">
        <v>0.08</v>
      </c>
      <c r="P13" s="1">
        <v>0.11749999999999999</v>
      </c>
      <c r="Q13" s="1">
        <v>0.1575</v>
      </c>
      <c r="R13" s="13"/>
      <c r="S13" s="13"/>
      <c r="T13" s="13"/>
      <c r="U13" s="13"/>
      <c r="V13" s="13"/>
      <c r="W13" s="13"/>
      <c r="X13" s="13"/>
      <c r="Y13" s="13"/>
      <c r="Z13" s="13"/>
      <c r="AA13" s="13" t="s">
        <v>28</v>
      </c>
      <c r="AB13" s="1">
        <f t="shared" si="0"/>
        <v>0.505</v>
      </c>
      <c r="AC13" s="25"/>
      <c r="AD13" s="29"/>
    </row>
  </sheetData>
  <sheetProtection algorithmName="SHA-512" hashValue="rcETycBr4Q+ohu/2G65CsKZicfMnllRBvJaiPRafFiRcsJQ5MGvByen9zkC9mN3raZsTifsgnOriBQ2n4zg5cg==" saltValue="RpJgyAqybQ0X5ePrW7nlKA==" spinCount="100000" sheet="1" objects="1" scenarios="1"/>
  <mergeCells count="57">
    <mergeCell ref="O4:Z4"/>
    <mergeCell ref="AA4:AD4"/>
    <mergeCell ref="AA5:AB5"/>
    <mergeCell ref="A6:A7"/>
    <mergeCell ref="B6:B7"/>
    <mergeCell ref="C6:C7"/>
    <mergeCell ref="D6:D7"/>
    <mergeCell ref="E6:E7"/>
    <mergeCell ref="F6:F7"/>
    <mergeCell ref="G6:G7"/>
    <mergeCell ref="A4:B5"/>
    <mergeCell ref="C4:C5"/>
    <mergeCell ref="D4:D5"/>
    <mergeCell ref="E4:G4"/>
    <mergeCell ref="K4:K5"/>
    <mergeCell ref="L4:N4"/>
    <mergeCell ref="A8:A9"/>
    <mergeCell ref="B8:B9"/>
    <mergeCell ref="C8:C9"/>
    <mergeCell ref="D8:D9"/>
    <mergeCell ref="E8:E9"/>
    <mergeCell ref="H6:H7"/>
    <mergeCell ref="I6:I7"/>
    <mergeCell ref="J6:J7"/>
    <mergeCell ref="AC6:AC7"/>
    <mergeCell ref="AD6:AD7"/>
    <mergeCell ref="AD8:AD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AC8:AC9"/>
    <mergeCell ref="J10:J11"/>
    <mergeCell ref="AC10:AC11"/>
    <mergeCell ref="AD10:AD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C12:AC13"/>
    <mergeCell ref="AD12:AD1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3"/>
  <sheetViews>
    <sheetView topLeftCell="A4" workbookViewId="0">
      <selection activeCell="S9" sqref="S9"/>
    </sheetView>
  </sheetViews>
  <sheetFormatPr defaultRowHeight="15" x14ac:dyDescent="0.25"/>
  <cols>
    <col min="2" max="2" width="20" customWidth="1"/>
    <col min="3" max="4" width="10.7109375" customWidth="1"/>
    <col min="5" max="11" width="13.7109375" customWidth="1"/>
    <col min="12" max="26" width="10.7109375" customWidth="1"/>
    <col min="27" max="30" width="13.7109375" customWidth="1"/>
  </cols>
  <sheetData>
    <row r="1" spans="1:30" x14ac:dyDescent="0.25">
      <c r="A1" t="s">
        <v>49</v>
      </c>
    </row>
    <row r="2" spans="1:30" x14ac:dyDescent="0.25">
      <c r="A2" s="3" t="s">
        <v>36</v>
      </c>
    </row>
    <row r="3" spans="1:30" x14ac:dyDescent="0.25">
      <c r="A3" t="s">
        <v>37</v>
      </c>
    </row>
    <row r="4" spans="1:30" ht="60" x14ac:dyDescent="0.25">
      <c r="A4" s="23" t="s">
        <v>35</v>
      </c>
      <c r="B4" s="23"/>
      <c r="C4" s="23" t="s">
        <v>0</v>
      </c>
      <c r="D4" s="23" t="s">
        <v>1</v>
      </c>
      <c r="E4" s="23" t="s">
        <v>2</v>
      </c>
      <c r="F4" s="23"/>
      <c r="G4" s="23"/>
      <c r="H4" s="15" t="s">
        <v>6</v>
      </c>
      <c r="I4" s="15" t="s">
        <v>7</v>
      </c>
      <c r="J4" s="15" t="s">
        <v>8</v>
      </c>
      <c r="K4" s="27" t="s">
        <v>31</v>
      </c>
      <c r="L4" s="22" t="s">
        <v>29</v>
      </c>
      <c r="M4" s="22"/>
      <c r="N4" s="22"/>
      <c r="O4" s="22" t="s">
        <v>30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 t="s">
        <v>32</v>
      </c>
      <c r="AB4" s="22"/>
      <c r="AC4" s="22"/>
      <c r="AD4" s="22"/>
    </row>
    <row r="5" spans="1:30" ht="60" x14ac:dyDescent="0.25">
      <c r="A5" s="23"/>
      <c r="B5" s="23"/>
      <c r="C5" s="23"/>
      <c r="D5" s="23"/>
      <c r="E5" s="15" t="s">
        <v>3</v>
      </c>
      <c r="F5" s="15" t="s">
        <v>4</v>
      </c>
      <c r="G5" s="15" t="s">
        <v>5</v>
      </c>
      <c r="H5" s="2" t="s">
        <v>9</v>
      </c>
      <c r="I5" s="2" t="s">
        <v>9</v>
      </c>
      <c r="J5" s="2" t="s">
        <v>9</v>
      </c>
      <c r="K5" s="28"/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10</v>
      </c>
      <c r="Y5" s="2" t="s">
        <v>11</v>
      </c>
      <c r="Z5" s="2" t="s">
        <v>12</v>
      </c>
      <c r="AA5" s="23" t="s">
        <v>33</v>
      </c>
      <c r="AB5" s="23"/>
      <c r="AC5" s="2" t="s">
        <v>9</v>
      </c>
      <c r="AD5" s="15" t="s">
        <v>34</v>
      </c>
    </row>
    <row r="6" spans="1:30" ht="15" customHeight="1" x14ac:dyDescent="0.25">
      <c r="A6" s="24">
        <v>1</v>
      </c>
      <c r="B6" s="25" t="s">
        <v>39</v>
      </c>
      <c r="C6" s="24" t="s">
        <v>25</v>
      </c>
      <c r="D6" s="24" t="s">
        <v>25</v>
      </c>
      <c r="E6" s="26">
        <v>43388</v>
      </c>
      <c r="F6" s="26">
        <v>43568</v>
      </c>
      <c r="G6" s="31">
        <f>+F6-E6</f>
        <v>180</v>
      </c>
      <c r="H6" s="24" t="s">
        <v>26</v>
      </c>
      <c r="I6" s="26"/>
      <c r="J6" s="26"/>
      <c r="K6" s="14" t="s">
        <v>27</v>
      </c>
      <c r="L6" s="1">
        <v>3.5000000000000003E-2</v>
      </c>
      <c r="M6" s="1">
        <v>5.5E-2</v>
      </c>
      <c r="N6" s="1">
        <v>7.0000000000000007E-2</v>
      </c>
      <c r="O6" s="1">
        <v>0.08</v>
      </c>
      <c r="P6" s="1">
        <v>0.18</v>
      </c>
      <c r="Q6" s="1">
        <v>0.26</v>
      </c>
      <c r="R6" s="1">
        <v>0.32</v>
      </c>
      <c r="S6" s="1"/>
      <c r="T6" s="1"/>
      <c r="U6" s="14"/>
      <c r="V6" s="14"/>
      <c r="W6" s="14"/>
      <c r="X6" s="14"/>
      <c r="Y6" s="14"/>
      <c r="Z6" s="14"/>
      <c r="AA6" s="14" t="s">
        <v>27</v>
      </c>
      <c r="AB6" s="1">
        <f t="shared" ref="AB6:AB13" si="0">SUM(L6:R6)</f>
        <v>1</v>
      </c>
      <c r="AC6" s="25" t="s">
        <v>50</v>
      </c>
      <c r="AD6" s="29">
        <f>AB7</f>
        <v>1</v>
      </c>
    </row>
    <row r="7" spans="1:30" ht="33" customHeight="1" x14ac:dyDescent="0.25">
      <c r="A7" s="24">
        <v>2</v>
      </c>
      <c r="B7" s="25"/>
      <c r="C7" s="24"/>
      <c r="D7" s="24"/>
      <c r="E7" s="26"/>
      <c r="F7" s="26"/>
      <c r="G7" s="31"/>
      <c r="H7" s="24"/>
      <c r="I7" s="26"/>
      <c r="J7" s="26"/>
      <c r="K7" s="14" t="s">
        <v>28</v>
      </c>
      <c r="L7" s="9">
        <v>3.7499999999999999E-2</v>
      </c>
      <c r="M7" s="9">
        <v>0.2525</v>
      </c>
      <c r="N7" s="1">
        <v>0.29499999999999998</v>
      </c>
      <c r="O7" s="1">
        <v>0.06</v>
      </c>
      <c r="P7" s="1">
        <v>0.125</v>
      </c>
      <c r="Q7" s="1">
        <v>0.21</v>
      </c>
      <c r="R7" s="1">
        <v>0.02</v>
      </c>
      <c r="S7" s="1"/>
      <c r="T7" s="1"/>
      <c r="U7" s="14"/>
      <c r="V7" s="14"/>
      <c r="W7" s="14"/>
      <c r="X7" s="14"/>
      <c r="Y7" s="14"/>
      <c r="Z7" s="14"/>
      <c r="AA7" s="14" t="s">
        <v>28</v>
      </c>
      <c r="AB7" s="1">
        <f t="shared" si="0"/>
        <v>1</v>
      </c>
      <c r="AC7" s="25"/>
      <c r="AD7" s="29"/>
    </row>
    <row r="8" spans="1:30" ht="15" customHeight="1" x14ac:dyDescent="0.25">
      <c r="A8" s="24">
        <v>2</v>
      </c>
      <c r="B8" s="25" t="s">
        <v>40</v>
      </c>
      <c r="C8" s="24" t="s">
        <v>22</v>
      </c>
      <c r="D8" s="24" t="s">
        <v>22</v>
      </c>
      <c r="E8" s="30">
        <v>43382</v>
      </c>
      <c r="F8" s="30">
        <v>43622</v>
      </c>
      <c r="G8" s="31">
        <f>+F8-E8</f>
        <v>240</v>
      </c>
      <c r="H8" s="26" t="s">
        <v>26</v>
      </c>
      <c r="I8" s="26"/>
      <c r="J8" s="26"/>
      <c r="K8" s="14" t="s">
        <v>27</v>
      </c>
      <c r="L8" s="1">
        <v>3.5000000000000003E-2</v>
      </c>
      <c r="M8" s="1">
        <v>0.03</v>
      </c>
      <c r="N8" s="1">
        <v>4.4999999999999998E-2</v>
      </c>
      <c r="O8" s="1">
        <v>7.0000000000000007E-2</v>
      </c>
      <c r="P8" s="1">
        <v>8.5000000000000006E-2</v>
      </c>
      <c r="Q8" s="1">
        <v>0.105</v>
      </c>
      <c r="R8" s="1">
        <v>0.12</v>
      </c>
      <c r="S8" s="1">
        <v>0.18</v>
      </c>
      <c r="T8" s="1">
        <v>0.33</v>
      </c>
      <c r="U8" s="14"/>
      <c r="V8" s="14"/>
      <c r="W8" s="14"/>
      <c r="X8" s="14"/>
      <c r="Y8" s="14"/>
      <c r="Z8" s="14"/>
      <c r="AA8" s="14" t="s">
        <v>27</v>
      </c>
      <c r="AB8" s="1">
        <f t="shared" si="0"/>
        <v>0.49</v>
      </c>
      <c r="AC8" s="25" t="s">
        <v>43</v>
      </c>
      <c r="AD8" s="29">
        <f>AB9</f>
        <v>0.67749999999999999</v>
      </c>
    </row>
    <row r="9" spans="1:30" ht="33" customHeight="1" x14ac:dyDescent="0.25">
      <c r="A9" s="24">
        <v>4</v>
      </c>
      <c r="B9" s="25"/>
      <c r="C9" s="24"/>
      <c r="D9" s="24"/>
      <c r="E9" s="30"/>
      <c r="F9" s="30"/>
      <c r="G9" s="31"/>
      <c r="H9" s="26"/>
      <c r="I9" s="26"/>
      <c r="J9" s="26"/>
      <c r="K9" s="14" t="s">
        <v>28</v>
      </c>
      <c r="L9" s="1">
        <v>3.5000000000000003E-2</v>
      </c>
      <c r="M9" s="9">
        <v>0.11</v>
      </c>
      <c r="N9" s="1">
        <v>0.08</v>
      </c>
      <c r="O9" s="1">
        <v>7.4999999999999997E-2</v>
      </c>
      <c r="P9" s="1">
        <v>0.22</v>
      </c>
      <c r="Q9" s="1">
        <v>0.105</v>
      </c>
      <c r="R9" s="1">
        <v>5.2499999999999998E-2</v>
      </c>
      <c r="S9" s="1"/>
      <c r="T9" s="1"/>
      <c r="U9" s="14"/>
      <c r="V9" s="14"/>
      <c r="W9" s="14"/>
      <c r="X9" s="14"/>
      <c r="Y9" s="14"/>
      <c r="Z9" s="14"/>
      <c r="AA9" s="14" t="s">
        <v>28</v>
      </c>
      <c r="AB9" s="1">
        <f t="shared" si="0"/>
        <v>0.67749999999999999</v>
      </c>
      <c r="AC9" s="25"/>
      <c r="AD9" s="29"/>
    </row>
    <row r="10" spans="1:30" ht="15" customHeight="1" x14ac:dyDescent="0.25">
      <c r="A10" s="24">
        <v>3</v>
      </c>
      <c r="B10" s="25" t="s">
        <v>41</v>
      </c>
      <c r="C10" s="26" t="s">
        <v>23</v>
      </c>
      <c r="D10" s="26" t="s">
        <v>23</v>
      </c>
      <c r="E10" s="30">
        <v>43382</v>
      </c>
      <c r="F10" s="30">
        <v>43562</v>
      </c>
      <c r="G10" s="31">
        <f>+F10-E10</f>
        <v>180</v>
      </c>
      <c r="H10" s="26" t="s">
        <v>26</v>
      </c>
      <c r="I10" s="26"/>
      <c r="J10" s="26"/>
      <c r="K10" s="14" t="s">
        <v>27</v>
      </c>
      <c r="L10" s="1">
        <v>3.5000000000000003E-2</v>
      </c>
      <c r="M10" s="1">
        <v>5.5E-2</v>
      </c>
      <c r="N10" s="1">
        <v>7.0000000000000007E-2</v>
      </c>
      <c r="O10" s="1">
        <v>0.08</v>
      </c>
      <c r="P10" s="1">
        <v>0.18</v>
      </c>
      <c r="Q10" s="1">
        <v>0.26</v>
      </c>
      <c r="R10" s="1">
        <v>0.32</v>
      </c>
      <c r="S10" s="1"/>
      <c r="T10" s="1"/>
      <c r="U10" s="14"/>
      <c r="V10" s="14"/>
      <c r="W10" s="14"/>
      <c r="X10" s="14"/>
      <c r="Y10" s="14"/>
      <c r="Z10" s="14"/>
      <c r="AA10" s="14" t="s">
        <v>27</v>
      </c>
      <c r="AB10" s="1">
        <f t="shared" si="0"/>
        <v>1</v>
      </c>
      <c r="AC10" s="25" t="s">
        <v>50</v>
      </c>
      <c r="AD10" s="29">
        <f>AB11</f>
        <v>0.99999999999999989</v>
      </c>
    </row>
    <row r="11" spans="1:30" ht="33" customHeight="1" x14ac:dyDescent="0.25">
      <c r="A11" s="24"/>
      <c r="B11" s="25"/>
      <c r="C11" s="26"/>
      <c r="D11" s="26"/>
      <c r="E11" s="30"/>
      <c r="F11" s="30"/>
      <c r="G11" s="31"/>
      <c r="H11" s="26"/>
      <c r="I11" s="26"/>
      <c r="J11" s="26"/>
      <c r="K11" s="14" t="s">
        <v>28</v>
      </c>
      <c r="L11" s="1">
        <v>6.5000000000000002E-2</v>
      </c>
      <c r="M11" s="9">
        <v>8.5000000000000006E-2</v>
      </c>
      <c r="N11" s="1">
        <v>0.1125</v>
      </c>
      <c r="O11" s="1">
        <v>0.23749999999999999</v>
      </c>
      <c r="P11" s="1">
        <v>0.11749999999999999</v>
      </c>
      <c r="Q11" s="1">
        <v>0.13750000000000001</v>
      </c>
      <c r="R11" s="1">
        <v>0.245</v>
      </c>
      <c r="S11" s="1"/>
      <c r="T11" s="1"/>
      <c r="U11" s="14"/>
      <c r="V11" s="14"/>
      <c r="W11" s="14"/>
      <c r="X11" s="14"/>
      <c r="Y11" s="14"/>
      <c r="Z11" s="14"/>
      <c r="AA11" s="14" t="s">
        <v>28</v>
      </c>
      <c r="AB11" s="1">
        <f t="shared" si="0"/>
        <v>0.99999999999999989</v>
      </c>
      <c r="AC11" s="25"/>
      <c r="AD11" s="29"/>
    </row>
    <row r="12" spans="1:30" ht="15" customHeight="1" x14ac:dyDescent="0.25">
      <c r="A12" s="24">
        <v>4</v>
      </c>
      <c r="B12" s="25" t="s">
        <v>42</v>
      </c>
      <c r="C12" s="26" t="s">
        <v>24</v>
      </c>
      <c r="D12" s="26" t="s">
        <v>24</v>
      </c>
      <c r="E12" s="30">
        <v>43382</v>
      </c>
      <c r="F12" s="30">
        <v>43622</v>
      </c>
      <c r="G12" s="31">
        <f>+F12-E12</f>
        <v>240</v>
      </c>
      <c r="H12" s="26" t="s">
        <v>26</v>
      </c>
      <c r="I12" s="26"/>
      <c r="J12" s="26"/>
      <c r="K12" s="14" t="s">
        <v>27</v>
      </c>
      <c r="L12" s="1">
        <v>3.5000000000000003E-2</v>
      </c>
      <c r="M12" s="1">
        <v>0.03</v>
      </c>
      <c r="N12" s="1">
        <v>4.4999999999999998E-2</v>
      </c>
      <c r="O12" s="1">
        <v>7.0000000000000007E-2</v>
      </c>
      <c r="P12" s="1">
        <v>8.5000000000000006E-2</v>
      </c>
      <c r="Q12" s="1">
        <v>0.105</v>
      </c>
      <c r="R12" s="1">
        <v>0.12</v>
      </c>
      <c r="S12" s="1">
        <v>0.18</v>
      </c>
      <c r="T12" s="1">
        <v>0.33</v>
      </c>
      <c r="U12" s="14"/>
      <c r="V12" s="14"/>
      <c r="W12" s="14"/>
      <c r="X12" s="14"/>
      <c r="Y12" s="14"/>
      <c r="Z12" s="14"/>
      <c r="AA12" s="14" t="s">
        <v>27</v>
      </c>
      <c r="AB12" s="1">
        <f t="shared" si="0"/>
        <v>0.49</v>
      </c>
      <c r="AC12" s="25" t="s">
        <v>43</v>
      </c>
      <c r="AD12" s="29">
        <f>AB13</f>
        <v>0.84750000000000003</v>
      </c>
    </row>
    <row r="13" spans="1:30" ht="33" customHeight="1" x14ac:dyDescent="0.25">
      <c r="A13" s="24"/>
      <c r="B13" s="25"/>
      <c r="C13" s="26"/>
      <c r="D13" s="26"/>
      <c r="E13" s="30"/>
      <c r="F13" s="30"/>
      <c r="G13" s="31"/>
      <c r="H13" s="26"/>
      <c r="I13" s="26"/>
      <c r="J13" s="26"/>
      <c r="K13" s="14" t="s">
        <v>28</v>
      </c>
      <c r="L13" s="1">
        <v>5.5E-2</v>
      </c>
      <c r="M13" s="9">
        <v>9.5000000000000001E-2</v>
      </c>
      <c r="N13" s="1">
        <v>0</v>
      </c>
      <c r="O13" s="1">
        <v>0.08</v>
      </c>
      <c r="P13" s="1">
        <v>0.11749999999999999</v>
      </c>
      <c r="Q13" s="1">
        <v>0.1575</v>
      </c>
      <c r="R13" s="1">
        <v>0.34250000000000003</v>
      </c>
      <c r="S13" s="14"/>
      <c r="T13" s="14"/>
      <c r="U13" s="14"/>
      <c r="V13" s="14"/>
      <c r="W13" s="14"/>
      <c r="X13" s="14"/>
      <c r="Y13" s="14"/>
      <c r="Z13" s="14"/>
      <c r="AA13" s="14" t="s">
        <v>28</v>
      </c>
      <c r="AB13" s="1">
        <f t="shared" si="0"/>
        <v>0.84750000000000003</v>
      </c>
      <c r="AC13" s="25"/>
      <c r="AD13" s="29"/>
    </row>
  </sheetData>
  <sheetProtection algorithmName="SHA-512" hashValue="tfAaECGvlFZ56KNwDauEZvZEIED17rIXPJ8mntCqoqA+o76E/DYsmUUJQqiiMr/nX/b4ioBx3llpfmSPrvY5Eg==" saltValue="YfuR/liMyMaDehCbgCdr7g==" spinCount="100000" sheet="1" objects="1" scenarios="1"/>
  <mergeCells count="57">
    <mergeCell ref="J10:J11"/>
    <mergeCell ref="AC10:AC11"/>
    <mergeCell ref="AD10:AD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C12:AC13"/>
    <mergeCell ref="AD12:AD13"/>
    <mergeCell ref="AD8:AD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AC8:AC9"/>
    <mergeCell ref="H6:H7"/>
    <mergeCell ref="I6:I7"/>
    <mergeCell ref="J6:J7"/>
    <mergeCell ref="AC6:AC7"/>
    <mergeCell ref="AD6:AD7"/>
    <mergeCell ref="A8:A9"/>
    <mergeCell ref="B8:B9"/>
    <mergeCell ref="C8:C9"/>
    <mergeCell ref="D8:D9"/>
    <mergeCell ref="E8:E9"/>
    <mergeCell ref="O4:Z4"/>
    <mergeCell ref="AA4:AD4"/>
    <mergeCell ref="AA5:AB5"/>
    <mergeCell ref="A6:A7"/>
    <mergeCell ref="B6:B7"/>
    <mergeCell ref="C6:C7"/>
    <mergeCell ref="D6:D7"/>
    <mergeCell ref="E6:E7"/>
    <mergeCell ref="F6:F7"/>
    <mergeCell ref="G6:G7"/>
    <mergeCell ref="A4:B5"/>
    <mergeCell ref="C4:C5"/>
    <mergeCell ref="D4:D5"/>
    <mergeCell ref="E4:G4"/>
    <mergeCell ref="K4:K5"/>
    <mergeCell ref="L4:N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3"/>
  <sheetViews>
    <sheetView topLeftCell="I1" workbookViewId="0">
      <selection activeCell="AC18" sqref="AC18"/>
    </sheetView>
  </sheetViews>
  <sheetFormatPr defaultRowHeight="15" x14ac:dyDescent="0.25"/>
  <cols>
    <col min="2" max="2" width="20" customWidth="1"/>
    <col min="3" max="4" width="10.7109375" customWidth="1"/>
    <col min="5" max="11" width="13.7109375" customWidth="1"/>
    <col min="12" max="26" width="10.7109375" customWidth="1"/>
    <col min="27" max="30" width="13.7109375" customWidth="1"/>
  </cols>
  <sheetData>
    <row r="1" spans="1:30" x14ac:dyDescent="0.25">
      <c r="A1" t="s">
        <v>51</v>
      </c>
    </row>
    <row r="2" spans="1:30" x14ac:dyDescent="0.25">
      <c r="A2" s="3" t="s">
        <v>36</v>
      </c>
    </row>
    <row r="3" spans="1:30" x14ac:dyDescent="0.25">
      <c r="A3" t="s">
        <v>37</v>
      </c>
    </row>
    <row r="4" spans="1:30" ht="60" x14ac:dyDescent="0.25">
      <c r="A4" s="23" t="s">
        <v>35</v>
      </c>
      <c r="B4" s="23"/>
      <c r="C4" s="23" t="s">
        <v>0</v>
      </c>
      <c r="D4" s="23" t="s">
        <v>1</v>
      </c>
      <c r="E4" s="23" t="s">
        <v>2</v>
      </c>
      <c r="F4" s="23"/>
      <c r="G4" s="23"/>
      <c r="H4" s="16" t="s">
        <v>6</v>
      </c>
      <c r="I4" s="16" t="s">
        <v>7</v>
      </c>
      <c r="J4" s="16" t="s">
        <v>8</v>
      </c>
      <c r="K4" s="27" t="s">
        <v>31</v>
      </c>
      <c r="L4" s="22" t="s">
        <v>29</v>
      </c>
      <c r="M4" s="22"/>
      <c r="N4" s="22"/>
      <c r="O4" s="22" t="s">
        <v>30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 t="s">
        <v>32</v>
      </c>
      <c r="AB4" s="22"/>
      <c r="AC4" s="22"/>
      <c r="AD4" s="22"/>
    </row>
    <row r="5" spans="1:30" ht="60" x14ac:dyDescent="0.25">
      <c r="A5" s="23"/>
      <c r="B5" s="23"/>
      <c r="C5" s="23"/>
      <c r="D5" s="23"/>
      <c r="E5" s="16" t="s">
        <v>3</v>
      </c>
      <c r="F5" s="16" t="s">
        <v>4</v>
      </c>
      <c r="G5" s="16" t="s">
        <v>5</v>
      </c>
      <c r="H5" s="2" t="s">
        <v>9</v>
      </c>
      <c r="I5" s="2" t="s">
        <v>9</v>
      </c>
      <c r="J5" s="2" t="s">
        <v>9</v>
      </c>
      <c r="K5" s="28"/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10</v>
      </c>
      <c r="Y5" s="2" t="s">
        <v>11</v>
      </c>
      <c r="Z5" s="2" t="s">
        <v>12</v>
      </c>
      <c r="AA5" s="23" t="s">
        <v>33</v>
      </c>
      <c r="AB5" s="23"/>
      <c r="AC5" s="2" t="s">
        <v>9</v>
      </c>
      <c r="AD5" s="16" t="s">
        <v>34</v>
      </c>
    </row>
    <row r="6" spans="1:30" ht="15" customHeight="1" x14ac:dyDescent="0.25">
      <c r="A6" s="24">
        <v>1</v>
      </c>
      <c r="B6" s="25" t="s">
        <v>39</v>
      </c>
      <c r="C6" s="24" t="s">
        <v>25</v>
      </c>
      <c r="D6" s="24" t="s">
        <v>25</v>
      </c>
      <c r="E6" s="26">
        <v>43388</v>
      </c>
      <c r="F6" s="26">
        <v>43568</v>
      </c>
      <c r="G6" s="31">
        <f>+F6-E6</f>
        <v>180</v>
      </c>
      <c r="H6" s="24" t="s">
        <v>26</v>
      </c>
      <c r="I6" s="26"/>
      <c r="J6" s="26"/>
      <c r="K6" s="17" t="s">
        <v>27</v>
      </c>
      <c r="L6" s="1">
        <v>3.5000000000000003E-2</v>
      </c>
      <c r="M6" s="1">
        <v>5.5E-2</v>
      </c>
      <c r="N6" s="1">
        <v>7.0000000000000007E-2</v>
      </c>
      <c r="O6" s="1">
        <v>0.08</v>
      </c>
      <c r="P6" s="1">
        <v>0.18</v>
      </c>
      <c r="Q6" s="1">
        <v>0.26</v>
      </c>
      <c r="R6" s="1">
        <v>0.32</v>
      </c>
      <c r="S6" s="1"/>
      <c r="T6" s="1"/>
      <c r="U6" s="17"/>
      <c r="V6" s="17"/>
      <c r="W6" s="17"/>
      <c r="X6" s="17"/>
      <c r="Y6" s="17"/>
      <c r="Z6" s="17"/>
      <c r="AA6" s="17" t="s">
        <v>27</v>
      </c>
      <c r="AB6" s="1">
        <f>SUM(L6:S6)</f>
        <v>1</v>
      </c>
      <c r="AC6" s="25" t="s">
        <v>50</v>
      </c>
      <c r="AD6" s="29">
        <f>AB7</f>
        <v>1</v>
      </c>
    </row>
    <row r="7" spans="1:30" ht="33" customHeight="1" x14ac:dyDescent="0.25">
      <c r="A7" s="24">
        <v>2</v>
      </c>
      <c r="B7" s="25"/>
      <c r="C7" s="24"/>
      <c r="D7" s="24"/>
      <c r="E7" s="26"/>
      <c r="F7" s="26"/>
      <c r="G7" s="31"/>
      <c r="H7" s="24"/>
      <c r="I7" s="26"/>
      <c r="J7" s="26"/>
      <c r="K7" s="17" t="s">
        <v>28</v>
      </c>
      <c r="L7" s="9">
        <v>3.7499999999999999E-2</v>
      </c>
      <c r="M7" s="9">
        <v>0.2525</v>
      </c>
      <c r="N7" s="1">
        <v>0.29499999999999998</v>
      </c>
      <c r="O7" s="1">
        <v>0.06</v>
      </c>
      <c r="P7" s="1">
        <v>0.125</v>
      </c>
      <c r="Q7" s="1">
        <v>0.21</v>
      </c>
      <c r="R7" s="1">
        <v>0.02</v>
      </c>
      <c r="S7" s="1"/>
      <c r="T7" s="1"/>
      <c r="U7" s="17"/>
      <c r="V7" s="17"/>
      <c r="W7" s="17"/>
      <c r="X7" s="17"/>
      <c r="Y7" s="17"/>
      <c r="Z7" s="17"/>
      <c r="AA7" s="17" t="s">
        <v>28</v>
      </c>
      <c r="AB7" s="1">
        <f t="shared" ref="AB7:AB13" si="0">SUM(L7:S7)</f>
        <v>1</v>
      </c>
      <c r="AC7" s="25"/>
      <c r="AD7" s="29"/>
    </row>
    <row r="8" spans="1:30" ht="15" customHeight="1" x14ac:dyDescent="0.25">
      <c r="A8" s="24">
        <v>2</v>
      </c>
      <c r="B8" s="25" t="s">
        <v>40</v>
      </c>
      <c r="C8" s="24" t="s">
        <v>22</v>
      </c>
      <c r="D8" s="24" t="s">
        <v>22</v>
      </c>
      <c r="E8" s="30">
        <v>43382</v>
      </c>
      <c r="F8" s="30">
        <v>43622</v>
      </c>
      <c r="G8" s="31">
        <f>+F8-E8</f>
        <v>240</v>
      </c>
      <c r="H8" s="26" t="s">
        <v>26</v>
      </c>
      <c r="I8" s="26"/>
      <c r="J8" s="26"/>
      <c r="K8" s="17" t="s">
        <v>27</v>
      </c>
      <c r="L8" s="1">
        <v>3.5000000000000003E-2</v>
      </c>
      <c r="M8" s="1">
        <v>0.03</v>
      </c>
      <c r="N8" s="1">
        <v>4.4999999999999998E-2</v>
      </c>
      <c r="O8" s="1">
        <v>7.0000000000000007E-2</v>
      </c>
      <c r="P8" s="1">
        <v>8.5000000000000006E-2</v>
      </c>
      <c r="Q8" s="1">
        <v>0.105</v>
      </c>
      <c r="R8" s="1">
        <v>0.12</v>
      </c>
      <c r="S8" s="1">
        <v>0.18</v>
      </c>
      <c r="T8" s="1">
        <v>0.33</v>
      </c>
      <c r="U8" s="17"/>
      <c r="V8" s="17"/>
      <c r="W8" s="17"/>
      <c r="X8" s="17"/>
      <c r="Y8" s="17"/>
      <c r="Z8" s="17"/>
      <c r="AA8" s="17" t="s">
        <v>27</v>
      </c>
      <c r="AB8" s="1">
        <f t="shared" si="0"/>
        <v>0.66999999999999993</v>
      </c>
      <c r="AC8" s="25" t="s">
        <v>43</v>
      </c>
      <c r="AD8" s="29">
        <f>AB9</f>
        <v>0.85</v>
      </c>
    </row>
    <row r="9" spans="1:30" ht="33" customHeight="1" x14ac:dyDescent="0.25">
      <c r="A9" s="24">
        <v>4</v>
      </c>
      <c r="B9" s="25"/>
      <c r="C9" s="24"/>
      <c r="D9" s="24"/>
      <c r="E9" s="30"/>
      <c r="F9" s="30"/>
      <c r="G9" s="31"/>
      <c r="H9" s="26"/>
      <c r="I9" s="26"/>
      <c r="J9" s="26"/>
      <c r="K9" s="17" t="s">
        <v>28</v>
      </c>
      <c r="L9" s="1">
        <v>3.5000000000000003E-2</v>
      </c>
      <c r="M9" s="9">
        <v>0.11</v>
      </c>
      <c r="N9" s="1">
        <v>0.08</v>
      </c>
      <c r="O9" s="1">
        <v>7.4999999999999997E-2</v>
      </c>
      <c r="P9" s="1">
        <v>0.22</v>
      </c>
      <c r="Q9" s="1">
        <v>0.105</v>
      </c>
      <c r="R9" s="1">
        <v>5.2499999999999998E-2</v>
      </c>
      <c r="S9" s="1">
        <v>0.17249999999999999</v>
      </c>
      <c r="T9" s="1"/>
      <c r="U9" s="17"/>
      <c r="V9" s="17"/>
      <c r="W9" s="17"/>
      <c r="X9" s="17"/>
      <c r="Y9" s="17"/>
      <c r="Z9" s="17"/>
      <c r="AA9" s="17" t="s">
        <v>28</v>
      </c>
      <c r="AB9" s="1">
        <f t="shared" si="0"/>
        <v>0.85</v>
      </c>
      <c r="AC9" s="25"/>
      <c r="AD9" s="29"/>
    </row>
    <row r="10" spans="1:30" ht="15" customHeight="1" x14ac:dyDescent="0.25">
      <c r="A10" s="24">
        <v>3</v>
      </c>
      <c r="B10" s="25" t="s">
        <v>41</v>
      </c>
      <c r="C10" s="26" t="s">
        <v>23</v>
      </c>
      <c r="D10" s="26" t="s">
        <v>23</v>
      </c>
      <c r="E10" s="30">
        <v>43382</v>
      </c>
      <c r="F10" s="30">
        <v>43562</v>
      </c>
      <c r="G10" s="31">
        <f>+F10-E10</f>
        <v>180</v>
      </c>
      <c r="H10" s="26" t="s">
        <v>26</v>
      </c>
      <c r="I10" s="26"/>
      <c r="J10" s="26"/>
      <c r="K10" s="17" t="s">
        <v>27</v>
      </c>
      <c r="L10" s="1">
        <v>3.5000000000000003E-2</v>
      </c>
      <c r="M10" s="1">
        <v>5.5E-2</v>
      </c>
      <c r="N10" s="1">
        <v>7.0000000000000007E-2</v>
      </c>
      <c r="O10" s="1">
        <v>0.08</v>
      </c>
      <c r="P10" s="1">
        <v>0.18</v>
      </c>
      <c r="Q10" s="1">
        <v>0.26</v>
      </c>
      <c r="R10" s="1">
        <v>0.32</v>
      </c>
      <c r="S10" s="1"/>
      <c r="T10" s="1"/>
      <c r="U10" s="17"/>
      <c r="V10" s="17"/>
      <c r="W10" s="17"/>
      <c r="X10" s="17"/>
      <c r="Y10" s="17"/>
      <c r="Z10" s="17"/>
      <c r="AA10" s="17" t="s">
        <v>27</v>
      </c>
      <c r="AB10" s="1">
        <f t="shared" si="0"/>
        <v>1</v>
      </c>
      <c r="AC10" s="25" t="s">
        <v>50</v>
      </c>
      <c r="AD10" s="29">
        <f>AB11</f>
        <v>0.99999999999999989</v>
      </c>
    </row>
    <row r="11" spans="1:30" ht="33" customHeight="1" x14ac:dyDescent="0.25">
      <c r="A11" s="24"/>
      <c r="B11" s="25"/>
      <c r="C11" s="26"/>
      <c r="D11" s="26"/>
      <c r="E11" s="30"/>
      <c r="F11" s="30"/>
      <c r="G11" s="31"/>
      <c r="H11" s="26"/>
      <c r="I11" s="26"/>
      <c r="J11" s="26"/>
      <c r="K11" s="17" t="s">
        <v>28</v>
      </c>
      <c r="L11" s="1">
        <v>6.5000000000000002E-2</v>
      </c>
      <c r="M11" s="9">
        <v>8.5000000000000006E-2</v>
      </c>
      <c r="N11" s="1">
        <v>0.1125</v>
      </c>
      <c r="O11" s="1">
        <v>0.23749999999999999</v>
      </c>
      <c r="P11" s="1">
        <v>0.11749999999999999</v>
      </c>
      <c r="Q11" s="1">
        <v>0.13750000000000001</v>
      </c>
      <c r="R11" s="1">
        <v>0.245</v>
      </c>
      <c r="S11" s="1"/>
      <c r="T11" s="1"/>
      <c r="U11" s="17"/>
      <c r="V11" s="17"/>
      <c r="W11" s="17"/>
      <c r="X11" s="17"/>
      <c r="Y11" s="17"/>
      <c r="Z11" s="17"/>
      <c r="AA11" s="17" t="s">
        <v>28</v>
      </c>
      <c r="AB11" s="1">
        <f t="shared" si="0"/>
        <v>0.99999999999999989</v>
      </c>
      <c r="AC11" s="25"/>
      <c r="AD11" s="29"/>
    </row>
    <row r="12" spans="1:30" ht="15" customHeight="1" x14ac:dyDescent="0.25">
      <c r="A12" s="24">
        <v>4</v>
      </c>
      <c r="B12" s="25" t="s">
        <v>42</v>
      </c>
      <c r="C12" s="26" t="s">
        <v>24</v>
      </c>
      <c r="D12" s="26" t="s">
        <v>24</v>
      </c>
      <c r="E12" s="30">
        <v>43382</v>
      </c>
      <c r="F12" s="30">
        <v>43622</v>
      </c>
      <c r="G12" s="31">
        <f>+F12-E12</f>
        <v>240</v>
      </c>
      <c r="H12" s="26" t="s">
        <v>26</v>
      </c>
      <c r="I12" s="26"/>
      <c r="J12" s="26"/>
      <c r="K12" s="17" t="s">
        <v>27</v>
      </c>
      <c r="L12" s="1">
        <v>3.5000000000000003E-2</v>
      </c>
      <c r="M12" s="1">
        <v>0.03</v>
      </c>
      <c r="N12" s="1">
        <v>4.4999999999999998E-2</v>
      </c>
      <c r="O12" s="1">
        <v>7.0000000000000007E-2</v>
      </c>
      <c r="P12" s="1">
        <v>8.5000000000000006E-2</v>
      </c>
      <c r="Q12" s="1">
        <v>0.105</v>
      </c>
      <c r="R12" s="1">
        <v>0.12</v>
      </c>
      <c r="S12" s="1">
        <v>0.18</v>
      </c>
      <c r="T12" s="1">
        <v>0.33</v>
      </c>
      <c r="U12" s="17"/>
      <c r="V12" s="17"/>
      <c r="W12" s="17"/>
      <c r="X12" s="17"/>
      <c r="Y12" s="17"/>
      <c r="Z12" s="17"/>
      <c r="AA12" s="17" t="s">
        <v>27</v>
      </c>
      <c r="AB12" s="1">
        <f t="shared" si="0"/>
        <v>0.66999999999999993</v>
      </c>
      <c r="AC12" s="25" t="s">
        <v>50</v>
      </c>
      <c r="AD12" s="29">
        <f>AB13</f>
        <v>1</v>
      </c>
    </row>
    <row r="13" spans="1:30" ht="33" customHeight="1" x14ac:dyDescent="0.25">
      <c r="A13" s="24"/>
      <c r="B13" s="25"/>
      <c r="C13" s="26"/>
      <c r="D13" s="26"/>
      <c r="E13" s="30"/>
      <c r="F13" s="30"/>
      <c r="G13" s="31"/>
      <c r="H13" s="26"/>
      <c r="I13" s="26"/>
      <c r="J13" s="26"/>
      <c r="K13" s="17" t="s">
        <v>28</v>
      </c>
      <c r="L13" s="1">
        <v>5.5E-2</v>
      </c>
      <c r="M13" s="9">
        <v>9.5000000000000001E-2</v>
      </c>
      <c r="N13" s="1">
        <v>0</v>
      </c>
      <c r="O13" s="1">
        <v>0.08</v>
      </c>
      <c r="P13" s="1">
        <v>0.11749999999999999</v>
      </c>
      <c r="Q13" s="1">
        <v>0.1575</v>
      </c>
      <c r="R13" s="1">
        <v>0.34250000000000003</v>
      </c>
      <c r="S13" s="6">
        <v>0.1525</v>
      </c>
      <c r="T13" s="17"/>
      <c r="U13" s="17"/>
      <c r="V13" s="17"/>
      <c r="W13" s="17"/>
      <c r="X13" s="17"/>
      <c r="Y13" s="17"/>
      <c r="Z13" s="17"/>
      <c r="AA13" s="17" t="s">
        <v>28</v>
      </c>
      <c r="AB13" s="1">
        <f t="shared" si="0"/>
        <v>1</v>
      </c>
      <c r="AC13" s="25"/>
      <c r="AD13" s="29"/>
    </row>
  </sheetData>
  <sheetProtection algorithmName="SHA-512" hashValue="IViTRi4fWL+ayyEUMsv0UESyV5qnvDZNqc1EqpSS1d94KCupyonoDtoWciNFUxEaFl1p83UXMuhRnhWL7wjplg==" saltValue="GAQEz1mZS2eeT9D6YTU3DA==" spinCount="100000" sheet="1" objects="1" scenarios="1"/>
  <mergeCells count="57">
    <mergeCell ref="O4:Z4"/>
    <mergeCell ref="AA4:AD4"/>
    <mergeCell ref="AA5:AB5"/>
    <mergeCell ref="A6:A7"/>
    <mergeCell ref="B6:B7"/>
    <mergeCell ref="C6:C7"/>
    <mergeCell ref="D6:D7"/>
    <mergeCell ref="E6:E7"/>
    <mergeCell ref="F6:F7"/>
    <mergeCell ref="G6:G7"/>
    <mergeCell ref="A4:B5"/>
    <mergeCell ref="C4:C5"/>
    <mergeCell ref="D4:D5"/>
    <mergeCell ref="E4:G4"/>
    <mergeCell ref="K4:K5"/>
    <mergeCell ref="L4:N4"/>
    <mergeCell ref="A8:A9"/>
    <mergeCell ref="B8:B9"/>
    <mergeCell ref="C8:C9"/>
    <mergeCell ref="D8:D9"/>
    <mergeCell ref="E8:E9"/>
    <mergeCell ref="H6:H7"/>
    <mergeCell ref="I6:I7"/>
    <mergeCell ref="J6:J7"/>
    <mergeCell ref="AC6:AC7"/>
    <mergeCell ref="AD6:AD7"/>
    <mergeCell ref="AD8:AD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AC8:AC9"/>
    <mergeCell ref="J10:J11"/>
    <mergeCell ref="AC10:AC11"/>
    <mergeCell ref="AD10:AD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C12:AC13"/>
    <mergeCell ref="AD12:AD1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7B8AB-AD82-418D-9D6A-52E37DCBF811}">
  <dimension ref="A1:AD13"/>
  <sheetViews>
    <sheetView topLeftCell="I1" workbookViewId="0">
      <selection activeCell="R24" sqref="R24"/>
    </sheetView>
  </sheetViews>
  <sheetFormatPr defaultRowHeight="15" x14ac:dyDescent="0.25"/>
  <cols>
    <col min="2" max="2" width="20" customWidth="1"/>
    <col min="3" max="4" width="10.7109375" customWidth="1"/>
    <col min="5" max="11" width="13.7109375" customWidth="1"/>
    <col min="12" max="26" width="10.7109375" customWidth="1"/>
    <col min="27" max="30" width="13.7109375" customWidth="1"/>
  </cols>
  <sheetData>
    <row r="1" spans="1:30" x14ac:dyDescent="0.25">
      <c r="A1" t="s">
        <v>52</v>
      </c>
    </row>
    <row r="2" spans="1:30" x14ac:dyDescent="0.25">
      <c r="A2" s="3" t="s">
        <v>36</v>
      </c>
    </row>
    <row r="3" spans="1:30" x14ac:dyDescent="0.25">
      <c r="A3" t="s">
        <v>37</v>
      </c>
    </row>
    <row r="4" spans="1:30" ht="60" x14ac:dyDescent="0.25">
      <c r="A4" s="23" t="s">
        <v>35</v>
      </c>
      <c r="B4" s="23"/>
      <c r="C4" s="23" t="s">
        <v>0</v>
      </c>
      <c r="D4" s="23" t="s">
        <v>1</v>
      </c>
      <c r="E4" s="23" t="s">
        <v>2</v>
      </c>
      <c r="F4" s="23"/>
      <c r="G4" s="23"/>
      <c r="H4" s="18" t="s">
        <v>6</v>
      </c>
      <c r="I4" s="18" t="s">
        <v>7</v>
      </c>
      <c r="J4" s="18" t="s">
        <v>8</v>
      </c>
      <c r="K4" s="27" t="s">
        <v>31</v>
      </c>
      <c r="L4" s="22" t="s">
        <v>29</v>
      </c>
      <c r="M4" s="22"/>
      <c r="N4" s="22"/>
      <c r="O4" s="22" t="s">
        <v>30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 t="s">
        <v>32</v>
      </c>
      <c r="AB4" s="22"/>
      <c r="AC4" s="22"/>
      <c r="AD4" s="22"/>
    </row>
    <row r="5" spans="1:30" ht="60" x14ac:dyDescent="0.25">
      <c r="A5" s="23"/>
      <c r="B5" s="23"/>
      <c r="C5" s="23"/>
      <c r="D5" s="23"/>
      <c r="E5" s="18" t="s">
        <v>3</v>
      </c>
      <c r="F5" s="18" t="s">
        <v>4</v>
      </c>
      <c r="G5" s="18" t="s">
        <v>5</v>
      </c>
      <c r="H5" s="2" t="s">
        <v>9</v>
      </c>
      <c r="I5" s="2" t="s">
        <v>9</v>
      </c>
      <c r="J5" s="2" t="s">
        <v>9</v>
      </c>
      <c r="K5" s="28"/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10</v>
      </c>
      <c r="Y5" s="2" t="s">
        <v>11</v>
      </c>
      <c r="Z5" s="2" t="s">
        <v>12</v>
      </c>
      <c r="AA5" s="23" t="s">
        <v>33</v>
      </c>
      <c r="AB5" s="23"/>
      <c r="AC5" s="2" t="s">
        <v>9</v>
      </c>
      <c r="AD5" s="18" t="s">
        <v>34</v>
      </c>
    </row>
    <row r="6" spans="1:30" ht="15" customHeight="1" x14ac:dyDescent="0.25">
      <c r="A6" s="24">
        <v>1</v>
      </c>
      <c r="B6" s="25" t="s">
        <v>39</v>
      </c>
      <c r="C6" s="24" t="s">
        <v>25</v>
      </c>
      <c r="D6" s="24" t="s">
        <v>25</v>
      </c>
      <c r="E6" s="26">
        <v>43388</v>
      </c>
      <c r="F6" s="26">
        <v>43568</v>
      </c>
      <c r="G6" s="31">
        <f>+F6-E6</f>
        <v>180</v>
      </c>
      <c r="H6" s="24" t="s">
        <v>26</v>
      </c>
      <c r="I6" s="26"/>
      <c r="J6" s="26"/>
      <c r="K6" s="19" t="s">
        <v>27</v>
      </c>
      <c r="L6" s="1">
        <v>3.5000000000000003E-2</v>
      </c>
      <c r="M6" s="1">
        <v>5.5E-2</v>
      </c>
      <c r="N6" s="1">
        <v>7.0000000000000007E-2</v>
      </c>
      <c r="O6" s="1">
        <v>0.08</v>
      </c>
      <c r="P6" s="1">
        <v>0.18</v>
      </c>
      <c r="Q6" s="1">
        <v>0.26</v>
      </c>
      <c r="R6" s="1">
        <v>0.32</v>
      </c>
      <c r="S6" s="1"/>
      <c r="T6" s="1"/>
      <c r="U6" s="19"/>
      <c r="V6" s="19"/>
      <c r="W6" s="19"/>
      <c r="X6" s="19"/>
      <c r="Y6" s="19"/>
      <c r="Z6" s="19"/>
      <c r="AA6" s="19" t="s">
        <v>27</v>
      </c>
      <c r="AB6" s="1">
        <f>SUM(L6:T6)</f>
        <v>1</v>
      </c>
      <c r="AC6" s="25" t="s">
        <v>50</v>
      </c>
      <c r="AD6" s="29">
        <f>AB7</f>
        <v>1</v>
      </c>
    </row>
    <row r="7" spans="1:30" ht="33" customHeight="1" x14ac:dyDescent="0.25">
      <c r="A7" s="24">
        <v>2</v>
      </c>
      <c r="B7" s="25"/>
      <c r="C7" s="24"/>
      <c r="D7" s="24"/>
      <c r="E7" s="26"/>
      <c r="F7" s="26"/>
      <c r="G7" s="31"/>
      <c r="H7" s="24"/>
      <c r="I7" s="26"/>
      <c r="J7" s="26"/>
      <c r="K7" s="19" t="s">
        <v>28</v>
      </c>
      <c r="L7" s="9">
        <v>3.7499999999999999E-2</v>
      </c>
      <c r="M7" s="9">
        <v>0.2525</v>
      </c>
      <c r="N7" s="1">
        <v>0.29499999999999998</v>
      </c>
      <c r="O7" s="1">
        <v>0.06</v>
      </c>
      <c r="P7" s="1">
        <v>0.125</v>
      </c>
      <c r="Q7" s="1">
        <v>0.21</v>
      </c>
      <c r="R7" s="1">
        <v>0.02</v>
      </c>
      <c r="S7" s="1"/>
      <c r="T7" s="1"/>
      <c r="U7" s="19"/>
      <c r="V7" s="19"/>
      <c r="W7" s="19"/>
      <c r="X7" s="19"/>
      <c r="Y7" s="19"/>
      <c r="Z7" s="19"/>
      <c r="AA7" s="19" t="s">
        <v>28</v>
      </c>
      <c r="AB7" s="1">
        <f t="shared" ref="AB7:AB13" si="0">SUM(L7:T7)</f>
        <v>1</v>
      </c>
      <c r="AC7" s="25"/>
      <c r="AD7" s="29"/>
    </row>
    <row r="8" spans="1:30" ht="15" customHeight="1" x14ac:dyDescent="0.25">
      <c r="A8" s="24">
        <v>2</v>
      </c>
      <c r="B8" s="25" t="s">
        <v>40</v>
      </c>
      <c r="C8" s="24" t="s">
        <v>22</v>
      </c>
      <c r="D8" s="24" t="s">
        <v>22</v>
      </c>
      <c r="E8" s="30">
        <v>43382</v>
      </c>
      <c r="F8" s="30">
        <v>43622</v>
      </c>
      <c r="G8" s="31">
        <f>+F8-E8</f>
        <v>240</v>
      </c>
      <c r="H8" s="26" t="s">
        <v>26</v>
      </c>
      <c r="I8" s="26"/>
      <c r="J8" s="26"/>
      <c r="K8" s="19" t="s">
        <v>27</v>
      </c>
      <c r="L8" s="1">
        <v>3.5000000000000003E-2</v>
      </c>
      <c r="M8" s="1">
        <v>0.03</v>
      </c>
      <c r="N8" s="1">
        <v>4.4999999999999998E-2</v>
      </c>
      <c r="O8" s="1">
        <v>7.0000000000000007E-2</v>
      </c>
      <c r="P8" s="1">
        <v>8.5000000000000006E-2</v>
      </c>
      <c r="Q8" s="1">
        <v>0.105</v>
      </c>
      <c r="R8" s="1">
        <v>0.12</v>
      </c>
      <c r="S8" s="1">
        <v>0.18</v>
      </c>
      <c r="T8" s="1">
        <v>0.33</v>
      </c>
      <c r="U8" s="19"/>
      <c r="V8" s="19"/>
      <c r="W8" s="19"/>
      <c r="X8" s="19"/>
      <c r="Y8" s="19"/>
      <c r="Z8" s="19"/>
      <c r="AA8" s="19" t="s">
        <v>27</v>
      </c>
      <c r="AB8" s="1">
        <f t="shared" si="0"/>
        <v>1</v>
      </c>
      <c r="AC8" s="32" t="s">
        <v>43</v>
      </c>
      <c r="AD8" s="29">
        <f>AB9</f>
        <v>0.85</v>
      </c>
    </row>
    <row r="9" spans="1:30" ht="33" customHeight="1" x14ac:dyDescent="0.25">
      <c r="A9" s="24">
        <v>4</v>
      </c>
      <c r="B9" s="25"/>
      <c r="C9" s="24"/>
      <c r="D9" s="24"/>
      <c r="E9" s="30"/>
      <c r="F9" s="30"/>
      <c r="G9" s="31"/>
      <c r="H9" s="26"/>
      <c r="I9" s="26"/>
      <c r="J9" s="26"/>
      <c r="K9" s="19" t="s">
        <v>28</v>
      </c>
      <c r="L9" s="1">
        <v>3.5000000000000003E-2</v>
      </c>
      <c r="M9" s="9">
        <v>0.11</v>
      </c>
      <c r="N9" s="1">
        <v>0.08</v>
      </c>
      <c r="O9" s="1">
        <v>7.4999999999999997E-2</v>
      </c>
      <c r="P9" s="1">
        <v>0.22</v>
      </c>
      <c r="Q9" s="1">
        <v>0.105</v>
      </c>
      <c r="R9" s="1">
        <v>5.2499999999999998E-2</v>
      </c>
      <c r="S9" s="1">
        <v>0.17249999999999999</v>
      </c>
      <c r="T9" s="1">
        <v>0</v>
      </c>
      <c r="U9" s="19"/>
      <c r="V9" s="19"/>
      <c r="W9" s="19"/>
      <c r="X9" s="19"/>
      <c r="Y9" s="19"/>
      <c r="Z9" s="19"/>
      <c r="AA9" s="19" t="s">
        <v>28</v>
      </c>
      <c r="AB9" s="1">
        <f t="shared" si="0"/>
        <v>0.85</v>
      </c>
      <c r="AC9" s="32"/>
      <c r="AD9" s="29"/>
    </row>
    <row r="10" spans="1:30" ht="15" customHeight="1" x14ac:dyDescent="0.25">
      <c r="A10" s="24">
        <v>3</v>
      </c>
      <c r="B10" s="25" t="s">
        <v>41</v>
      </c>
      <c r="C10" s="26" t="s">
        <v>23</v>
      </c>
      <c r="D10" s="26" t="s">
        <v>23</v>
      </c>
      <c r="E10" s="30">
        <v>43382</v>
      </c>
      <c r="F10" s="30">
        <v>43562</v>
      </c>
      <c r="G10" s="31">
        <f>+F10-E10</f>
        <v>180</v>
      </c>
      <c r="H10" s="26" t="s">
        <v>26</v>
      </c>
      <c r="I10" s="26"/>
      <c r="J10" s="26"/>
      <c r="K10" s="19" t="s">
        <v>27</v>
      </c>
      <c r="L10" s="1">
        <v>3.5000000000000003E-2</v>
      </c>
      <c r="M10" s="1">
        <v>5.5E-2</v>
      </c>
      <c r="N10" s="1">
        <v>7.0000000000000007E-2</v>
      </c>
      <c r="O10" s="1">
        <v>0.08</v>
      </c>
      <c r="P10" s="1">
        <v>0.18</v>
      </c>
      <c r="Q10" s="1">
        <v>0.26</v>
      </c>
      <c r="R10" s="1">
        <v>0.32</v>
      </c>
      <c r="S10" s="1"/>
      <c r="T10" s="1"/>
      <c r="U10" s="19"/>
      <c r="V10" s="19"/>
      <c r="W10" s="19"/>
      <c r="X10" s="19"/>
      <c r="Y10" s="19"/>
      <c r="Z10" s="19"/>
      <c r="AA10" s="19" t="s">
        <v>27</v>
      </c>
      <c r="AB10" s="1">
        <f t="shared" si="0"/>
        <v>1</v>
      </c>
      <c r="AC10" s="25" t="s">
        <v>50</v>
      </c>
      <c r="AD10" s="29">
        <f>AB11</f>
        <v>0.99999999999999989</v>
      </c>
    </row>
    <row r="11" spans="1:30" ht="33" customHeight="1" x14ac:dyDescent="0.25">
      <c r="A11" s="24"/>
      <c r="B11" s="25"/>
      <c r="C11" s="26"/>
      <c r="D11" s="26"/>
      <c r="E11" s="30"/>
      <c r="F11" s="30"/>
      <c r="G11" s="31"/>
      <c r="H11" s="26"/>
      <c r="I11" s="26"/>
      <c r="J11" s="26"/>
      <c r="K11" s="19" t="s">
        <v>28</v>
      </c>
      <c r="L11" s="1">
        <v>6.5000000000000002E-2</v>
      </c>
      <c r="M11" s="9">
        <v>8.5000000000000006E-2</v>
      </c>
      <c r="N11" s="1">
        <v>0.1125</v>
      </c>
      <c r="O11" s="1">
        <v>0.23749999999999999</v>
      </c>
      <c r="P11" s="1">
        <v>0.11749999999999999</v>
      </c>
      <c r="Q11" s="1">
        <v>0.13750000000000001</v>
      </c>
      <c r="R11" s="1">
        <v>0.245</v>
      </c>
      <c r="S11" s="1"/>
      <c r="T11" s="1"/>
      <c r="U11" s="19"/>
      <c r="V11" s="19"/>
      <c r="W11" s="19"/>
      <c r="X11" s="19"/>
      <c r="Y11" s="19"/>
      <c r="Z11" s="19"/>
      <c r="AA11" s="19" t="s">
        <v>28</v>
      </c>
      <c r="AB11" s="1">
        <f t="shared" si="0"/>
        <v>0.99999999999999989</v>
      </c>
      <c r="AC11" s="25"/>
      <c r="AD11" s="29"/>
    </row>
    <row r="12" spans="1:30" ht="15" customHeight="1" x14ac:dyDescent="0.25">
      <c r="A12" s="24">
        <v>4</v>
      </c>
      <c r="B12" s="25" t="s">
        <v>42</v>
      </c>
      <c r="C12" s="26" t="s">
        <v>24</v>
      </c>
      <c r="D12" s="26" t="s">
        <v>24</v>
      </c>
      <c r="E12" s="30">
        <v>43382</v>
      </c>
      <c r="F12" s="30">
        <v>43622</v>
      </c>
      <c r="G12" s="31">
        <f>+F12-E12</f>
        <v>240</v>
      </c>
      <c r="H12" s="26" t="s">
        <v>26</v>
      </c>
      <c r="I12" s="26"/>
      <c r="J12" s="26"/>
      <c r="K12" s="19" t="s">
        <v>27</v>
      </c>
      <c r="L12" s="1">
        <v>3.5000000000000003E-2</v>
      </c>
      <c r="M12" s="1">
        <v>0.03</v>
      </c>
      <c r="N12" s="1">
        <v>4.4999999999999998E-2</v>
      </c>
      <c r="O12" s="1">
        <v>7.0000000000000007E-2</v>
      </c>
      <c r="P12" s="1">
        <v>8.5000000000000006E-2</v>
      </c>
      <c r="Q12" s="1">
        <v>0.105</v>
      </c>
      <c r="R12" s="1">
        <v>0.12</v>
      </c>
      <c r="S12" s="1">
        <v>0.18</v>
      </c>
      <c r="T12" s="1">
        <v>0.33</v>
      </c>
      <c r="U12" s="19"/>
      <c r="V12" s="19"/>
      <c r="W12" s="19"/>
      <c r="X12" s="19"/>
      <c r="Y12" s="19"/>
      <c r="Z12" s="19"/>
      <c r="AA12" s="19" t="s">
        <v>27</v>
      </c>
      <c r="AB12" s="1">
        <f t="shared" si="0"/>
        <v>1</v>
      </c>
      <c r="AC12" s="25" t="s">
        <v>50</v>
      </c>
      <c r="AD12" s="29">
        <f>AB13</f>
        <v>1</v>
      </c>
    </row>
    <row r="13" spans="1:30" ht="33" customHeight="1" x14ac:dyDescent="0.25">
      <c r="A13" s="24"/>
      <c r="B13" s="25"/>
      <c r="C13" s="26"/>
      <c r="D13" s="26"/>
      <c r="E13" s="30"/>
      <c r="F13" s="30"/>
      <c r="G13" s="31"/>
      <c r="H13" s="26"/>
      <c r="I13" s="26"/>
      <c r="J13" s="26"/>
      <c r="K13" s="19" t="s">
        <v>28</v>
      </c>
      <c r="L13" s="1">
        <v>5.5E-2</v>
      </c>
      <c r="M13" s="9">
        <v>9.5000000000000001E-2</v>
      </c>
      <c r="N13" s="1">
        <v>0</v>
      </c>
      <c r="O13" s="1">
        <v>0.08</v>
      </c>
      <c r="P13" s="1">
        <v>0.11749999999999999</v>
      </c>
      <c r="Q13" s="1">
        <v>0.1575</v>
      </c>
      <c r="R13" s="1">
        <v>0.34250000000000003</v>
      </c>
      <c r="S13" s="6">
        <v>0.1525</v>
      </c>
      <c r="T13" s="19"/>
      <c r="U13" s="19"/>
      <c r="V13" s="19"/>
      <c r="W13" s="19"/>
      <c r="X13" s="19"/>
      <c r="Y13" s="19"/>
      <c r="Z13" s="19"/>
      <c r="AA13" s="19" t="s">
        <v>28</v>
      </c>
      <c r="AB13" s="1">
        <f t="shared" si="0"/>
        <v>1</v>
      </c>
      <c r="AC13" s="25"/>
      <c r="AD13" s="29"/>
    </row>
  </sheetData>
  <sheetProtection algorithmName="SHA-512" hashValue="efjIAvDMJSrLGuGappvIM8Y5s0wcX0O4WJt25S1kODyn3f7spG6X84VgJVfBIFZTzD+3PncEig4MKulXSzFMmQ==" saltValue="jOd07exA9/SxkwLwouZdQA==" spinCount="100000" sheet="1" objects="1" scenarios="1"/>
  <mergeCells count="57">
    <mergeCell ref="O4:Z4"/>
    <mergeCell ref="AA4:AD4"/>
    <mergeCell ref="AA5:AB5"/>
    <mergeCell ref="A6:A7"/>
    <mergeCell ref="B6:B7"/>
    <mergeCell ref="C6:C7"/>
    <mergeCell ref="D6:D7"/>
    <mergeCell ref="E6:E7"/>
    <mergeCell ref="F6:F7"/>
    <mergeCell ref="G6:G7"/>
    <mergeCell ref="A4:B5"/>
    <mergeCell ref="C4:C5"/>
    <mergeCell ref="D4:D5"/>
    <mergeCell ref="E4:G4"/>
    <mergeCell ref="K4:K5"/>
    <mergeCell ref="L4:N4"/>
    <mergeCell ref="A8:A9"/>
    <mergeCell ref="B8:B9"/>
    <mergeCell ref="C8:C9"/>
    <mergeCell ref="D8:D9"/>
    <mergeCell ref="E8:E9"/>
    <mergeCell ref="H6:H7"/>
    <mergeCell ref="I6:I7"/>
    <mergeCell ref="J6:J7"/>
    <mergeCell ref="AC6:AC7"/>
    <mergeCell ref="AD6:AD7"/>
    <mergeCell ref="AD8:AD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F8:F9"/>
    <mergeCell ref="G8:G9"/>
    <mergeCell ref="H8:H9"/>
    <mergeCell ref="I8:I9"/>
    <mergeCell ref="J8:J9"/>
    <mergeCell ref="AC8:AC9"/>
    <mergeCell ref="J10:J11"/>
    <mergeCell ref="AC10:AC11"/>
    <mergeCell ref="AD10:AD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C12:AC13"/>
    <mergeCell ref="AD12:AD13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Out_2018</vt:lpstr>
      <vt:lpstr>Nov_2018</vt:lpstr>
      <vt:lpstr>Dez_2018</vt:lpstr>
      <vt:lpstr>Jan_2019</vt:lpstr>
      <vt:lpstr>Fev-2019</vt:lpstr>
      <vt:lpstr>Mar-2019</vt:lpstr>
      <vt:lpstr>Abri-2019</vt:lpstr>
      <vt:lpstr>Maio-2019</vt:lpstr>
      <vt:lpstr>Junho-2019</vt:lpstr>
      <vt:lpstr>Julho-2019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2019-08-23T13:58:03Z</dcterms:modified>
</cp:coreProperties>
</file>